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.sukova\Desktop\HV k 30.6.2024 - poslat\"/>
    </mc:Choice>
  </mc:AlternateContent>
  <xr:revisionPtr revIDLastSave="0" documentId="13_ncr:1_{3648E2DB-31B7-4AD1-BDC4-D078CC5C3ABE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říjmy vč financování" sheetId="8" r:id="rId1"/>
    <sheet name="KV" sheetId="6" r:id="rId2"/>
    <sheet name="BV" sheetId="7" r:id="rId3"/>
    <sheet name="Výdaje za oddíly" sheetId="5" r:id="rId4"/>
    <sheet name="Stav BÚ, TV a ÚVĚRŮ" sheetId="1" r:id="rId5"/>
    <sheet name="Energie" sheetId="2" r:id="rId6"/>
    <sheet name="Položka 5171" sheetId="9" r:id="rId7"/>
  </sheets>
  <calcPr calcId="181029"/>
</workbook>
</file>

<file path=xl/calcChain.xml><?xml version="1.0" encoding="utf-8"?>
<calcChain xmlns="http://schemas.openxmlformats.org/spreadsheetml/2006/main">
  <c r="H134" i="8" l="1"/>
  <c r="G134" i="8"/>
  <c r="I133" i="8"/>
  <c r="I134" i="8"/>
  <c r="G131" i="8"/>
  <c r="G128" i="8"/>
  <c r="J133" i="8"/>
  <c r="J131" i="8"/>
  <c r="I131" i="8"/>
  <c r="H131" i="8"/>
  <c r="H133" i="8" s="1"/>
  <c r="G133" i="8"/>
  <c r="J128" i="8"/>
  <c r="I128" i="8"/>
  <c r="H128" i="8"/>
  <c r="I129" i="8"/>
  <c r="G129" i="8"/>
  <c r="H129" i="8" l="1"/>
  <c r="K129" i="8" s="1"/>
  <c r="J129" i="8"/>
  <c r="K128" i="8"/>
  <c r="K131" i="8"/>
  <c r="J119" i="8" l="1"/>
  <c r="I119" i="8"/>
  <c r="H119" i="8"/>
  <c r="G119" i="8"/>
  <c r="J30" i="8"/>
  <c r="I30" i="8"/>
  <c r="H30" i="8"/>
  <c r="G30" i="8"/>
  <c r="K30" i="8" l="1"/>
  <c r="K119" i="8"/>
  <c r="C11" i="2"/>
  <c r="E31" i="1" l="1"/>
  <c r="F31" i="1"/>
  <c r="G31" i="1"/>
  <c r="D31" i="1"/>
</calcChain>
</file>

<file path=xl/sharedStrings.xml><?xml version="1.0" encoding="utf-8"?>
<sst xmlns="http://schemas.openxmlformats.org/spreadsheetml/2006/main" count="5705" uniqueCount="1613">
  <si>
    <t>Hlavní kniha zkrácená k 30.06.2024 v Kč</t>
  </si>
  <si>
    <t>Podmínka: AND SU=(231,244)</t>
  </si>
  <si>
    <t>SU</t>
  </si>
  <si>
    <t>AU</t>
  </si>
  <si>
    <t>Popis</t>
  </si>
  <si>
    <t>PS</t>
  </si>
  <si>
    <t>MD Celkem</t>
  </si>
  <si>
    <t>DAL Celkem</t>
  </si>
  <si>
    <t>Zůstatek</t>
  </si>
  <si>
    <t>231</t>
  </si>
  <si>
    <t>0123</t>
  </si>
  <si>
    <t>Základní běžný účet ÚSC - vodní hospodářství</t>
  </si>
  <si>
    <t>0136</t>
  </si>
  <si>
    <t>Základní běžný účet - bytové hospodářství</t>
  </si>
  <si>
    <t>0210</t>
  </si>
  <si>
    <t>Základní běžný účet - ČS</t>
  </si>
  <si>
    <t>0410</t>
  </si>
  <si>
    <t>Základní běžný účet ÚSC 9005</t>
  </si>
  <si>
    <t>0510</t>
  </si>
  <si>
    <t>ZBÚ - ČNB</t>
  </si>
  <si>
    <t>0610</t>
  </si>
  <si>
    <t>Základní běžný účet-příjmy</t>
  </si>
  <si>
    <t>0611</t>
  </si>
  <si>
    <t>ZBÚ - příjmy - úsekové měření</t>
  </si>
  <si>
    <t>0630</t>
  </si>
  <si>
    <t>ZBÚ - příjmy-ČSOB-spořící účet</t>
  </si>
  <si>
    <t>0631</t>
  </si>
  <si>
    <t>ZBÚ - příjmy-ČSOB-běžný účet</t>
  </si>
  <si>
    <t>0810</t>
  </si>
  <si>
    <t>Základní běžný účet ÚSC - výdaje</t>
  </si>
  <si>
    <t>SU 231 Základní běžný účet ÚSC</t>
  </si>
  <si>
    <t>244</t>
  </si>
  <si>
    <t>0300</t>
  </si>
  <si>
    <t>Termínované vklady krátkodobé - ČSOB (týden)</t>
  </si>
  <si>
    <t>0301</t>
  </si>
  <si>
    <t>Termínované vklady krátkodobé - ČSOB (1 měsíc)</t>
  </si>
  <si>
    <t>0302</t>
  </si>
  <si>
    <t>Termínované vklady krátkodobé - ČSOB (6 měsíců)</t>
  </si>
  <si>
    <t>SU 244 Termínované vklady krátkodobé</t>
  </si>
  <si>
    <t>Celkem</t>
  </si>
  <si>
    <t>Celkem běžné účty + termínovný vklad</t>
  </si>
  <si>
    <t>Podmínka: AND SU=236</t>
  </si>
  <si>
    <t>236</t>
  </si>
  <si>
    <t>0100</t>
  </si>
  <si>
    <t>Běžné účty fondů ÚSC - sociální fond</t>
  </si>
  <si>
    <t>0140</t>
  </si>
  <si>
    <t>Fond bydlení</t>
  </si>
  <si>
    <t>0160</t>
  </si>
  <si>
    <t>Fond ekologie</t>
  </si>
  <si>
    <t>0180</t>
  </si>
  <si>
    <t>Fond příspěvkových organizací</t>
  </si>
  <si>
    <t>0190</t>
  </si>
  <si>
    <t>Fond benefiční</t>
  </si>
  <si>
    <t>SU 236 Běžné účty fondů ÚSC</t>
  </si>
  <si>
    <t>Celkem běžné účty + termínovný vklad + FONDY</t>
  </si>
  <si>
    <t>Podmínka: AND SU=451</t>
  </si>
  <si>
    <t>451</t>
  </si>
  <si>
    <t>0101</t>
  </si>
  <si>
    <t>Dlouhodobé úvěry-zápůjčka SFŽP</t>
  </si>
  <si>
    <t>SU 451 Dlouhodobé úvěry</t>
  </si>
  <si>
    <t>do 2030 0,45 % p.a. Q.spl.</t>
  </si>
  <si>
    <t>Podmínka: AND SU=261</t>
  </si>
  <si>
    <t>261</t>
  </si>
  <si>
    <t>Pokladna</t>
  </si>
  <si>
    <t>0111</t>
  </si>
  <si>
    <t>Pokladna BHS</t>
  </si>
  <si>
    <t>SU 261 Pokladna</t>
  </si>
  <si>
    <t>Podmínka: AND SU=262</t>
  </si>
  <si>
    <t>SU 262 Peníze na cestě</t>
  </si>
  <si>
    <t>Podmínka: AND SU=245</t>
  </si>
  <si>
    <t>Stav BÚ, TV A ÚVĚRŮ</t>
  </si>
  <si>
    <t>SU 245 Depozitní účet - cizí prostředky</t>
  </si>
  <si>
    <t>Podmínka: AND POL=515*</t>
  </si>
  <si>
    <t>POL</t>
  </si>
  <si>
    <t>SR</t>
  </si>
  <si>
    <t>UR</t>
  </si>
  <si>
    <t>UR - čerpání</t>
  </si>
  <si>
    <t>Č/UR%</t>
  </si>
  <si>
    <t>5151</t>
  </si>
  <si>
    <t>5152</t>
  </si>
  <si>
    <t>Teplo</t>
  </si>
  <si>
    <t>5153</t>
  </si>
  <si>
    <t>Plyn</t>
  </si>
  <si>
    <t>5154</t>
  </si>
  <si>
    <t>Elektrická energie</t>
  </si>
  <si>
    <t>5155</t>
  </si>
  <si>
    <t>Pevná paliva</t>
  </si>
  <si>
    <t>5156</t>
  </si>
  <si>
    <t>Pohonné hmoty a maziva</t>
  </si>
  <si>
    <t>5157</t>
  </si>
  <si>
    <t>Teplá voda</t>
  </si>
  <si>
    <t>Studená voda včetně stočného a úplaty za odvod dešťových vod</t>
  </si>
  <si>
    <t>Plnění výdajů - ENERGIE - k 30.06.2024 v tisících Kč</t>
  </si>
  <si>
    <t>Čerpání k 31.12.2022</t>
  </si>
  <si>
    <t>Čerpání k 31.12.2023</t>
  </si>
  <si>
    <t>Čerpání k 30.6.2024</t>
  </si>
  <si>
    <t>00248266 Město Humpolec</t>
  </si>
  <si>
    <t>Horní náměstí 300 Humpolec</t>
  </si>
  <si>
    <t>Podmínka: AND POL=5*</t>
  </si>
  <si>
    <t>ODPA(2)</t>
  </si>
  <si>
    <t>ORG</t>
  </si>
  <si>
    <t>2024</t>
  </si>
  <si>
    <t>Schválený rozp.</t>
  </si>
  <si>
    <t>Upravený rozp.</t>
  </si>
  <si>
    <t>Plnění v % k UR</t>
  </si>
  <si>
    <t>10</t>
  </si>
  <si>
    <t>1014</t>
  </si>
  <si>
    <t>5169</t>
  </si>
  <si>
    <t>Nákup ostatních služeb</t>
  </si>
  <si>
    <t>0101400001</t>
  </si>
  <si>
    <t>Péče o opuštěná zvířata</t>
  </si>
  <si>
    <t>0101400002</t>
  </si>
  <si>
    <t>Deratizace</t>
  </si>
  <si>
    <t>0101400003</t>
  </si>
  <si>
    <t>Kastrace koček</t>
  </si>
  <si>
    <t>5492</t>
  </si>
  <si>
    <t>Dary fyzickým osobám</t>
  </si>
  <si>
    <t>1039</t>
  </si>
  <si>
    <t>0103900001</t>
  </si>
  <si>
    <t>Odborný lesní hospodář</t>
  </si>
  <si>
    <t>0103900004</t>
  </si>
  <si>
    <t>Ostatní lesnické práce</t>
  </si>
  <si>
    <t>5171</t>
  </si>
  <si>
    <t>Opravy a udržování</t>
  </si>
  <si>
    <t>0103900005</t>
  </si>
  <si>
    <t>Opravy lesních cest</t>
  </si>
  <si>
    <t>5179</t>
  </si>
  <si>
    <t>Ostatní nákupy jinde nezařazené</t>
  </si>
  <si>
    <t>0103900006</t>
  </si>
  <si>
    <t>Členský příspěvek SVOL</t>
  </si>
  <si>
    <t>ODPA(2) 10 Zemědělství, lesní hospodářství a rybářství</t>
  </si>
  <si>
    <t>21</t>
  </si>
  <si>
    <t>2141</t>
  </si>
  <si>
    <t>5137</t>
  </si>
  <si>
    <t>Drobný dlouhodobý hmotný majetek</t>
  </si>
  <si>
    <t>0214100005</t>
  </si>
  <si>
    <t>Trhy</t>
  </si>
  <si>
    <t>5139</t>
  </si>
  <si>
    <t>Nákup materiálu jinde nezařazený</t>
  </si>
  <si>
    <t>ODPA(2) 21 Průmysl, stavebnictví, obchod a služby</t>
  </si>
  <si>
    <t>22</t>
  </si>
  <si>
    <t>2212</t>
  </si>
  <si>
    <t>5166</t>
  </si>
  <si>
    <t>Konzultační, poradenské a právní služby</t>
  </si>
  <si>
    <t>0221200001</t>
  </si>
  <si>
    <t>Studie a projekty MK</t>
  </si>
  <si>
    <t>0221200157</t>
  </si>
  <si>
    <t>Dopravní model města</t>
  </si>
  <si>
    <t>0221200178</t>
  </si>
  <si>
    <t>Lokalita Panský vrch (ST)</t>
  </si>
  <si>
    <t>0221200179</t>
  </si>
  <si>
    <t>Lokalita Jiřická a U Kaštanu (ST)</t>
  </si>
  <si>
    <t>0221200002</t>
  </si>
  <si>
    <t>Čištění MK</t>
  </si>
  <si>
    <t>0221200003</t>
  </si>
  <si>
    <t>Čištění MK - vybrané akce</t>
  </si>
  <si>
    <t>0221200004</t>
  </si>
  <si>
    <t>Čištění MK - psí exkrementy</t>
  </si>
  <si>
    <t>0221200005</t>
  </si>
  <si>
    <t>Zimní údržba MK</t>
  </si>
  <si>
    <t>0221200009</t>
  </si>
  <si>
    <t>Opravy MK - město</t>
  </si>
  <si>
    <t>0221200021</t>
  </si>
  <si>
    <t>Dopravní značení a zařízení - město</t>
  </si>
  <si>
    <t>0221200062</t>
  </si>
  <si>
    <t>Dopravní značení a zařízení - místní části</t>
  </si>
  <si>
    <t>0221200008</t>
  </si>
  <si>
    <t>Kanalizační vpustě</t>
  </si>
  <si>
    <t>0221200010</t>
  </si>
  <si>
    <t>Opravy MK - místní části</t>
  </si>
  <si>
    <t>0221200022</t>
  </si>
  <si>
    <t>Přechody pro chodce</t>
  </si>
  <si>
    <t>0221200072</t>
  </si>
  <si>
    <t>Inframetoda</t>
  </si>
  <si>
    <t>0221200140</t>
  </si>
  <si>
    <t>Označení ulic</t>
  </si>
  <si>
    <t>0221200149</t>
  </si>
  <si>
    <t>Radary měření rychlosti</t>
  </si>
  <si>
    <t>2219</t>
  </si>
  <si>
    <t>0221900094</t>
  </si>
  <si>
    <t>Nákup stojanů na kola</t>
  </si>
  <si>
    <t>0221900001</t>
  </si>
  <si>
    <t>Studie a projekty chodníků</t>
  </si>
  <si>
    <t>0221900002</t>
  </si>
  <si>
    <t>Opravy chodníků</t>
  </si>
  <si>
    <t>0221900007</t>
  </si>
  <si>
    <t>Zimní údržba chodníků</t>
  </si>
  <si>
    <t>0221900087</t>
  </si>
  <si>
    <t>Generel cyklistické dopravy města Humpolce</t>
  </si>
  <si>
    <t>2221</t>
  </si>
  <si>
    <t>0222100001</t>
  </si>
  <si>
    <t>Opravy autobusových čekáren</t>
  </si>
  <si>
    <t>2229</t>
  </si>
  <si>
    <t>0222900001</t>
  </si>
  <si>
    <t>Likvidace autovraků</t>
  </si>
  <si>
    <t>2292</t>
  </si>
  <si>
    <t>5213</t>
  </si>
  <si>
    <t>Neinvestiční transfery nefinančním podnikatelům – právnickým osobám</t>
  </si>
  <si>
    <t>0229200002</t>
  </si>
  <si>
    <t>Dopravní obslužnost</t>
  </si>
  <si>
    <t>ODPA(2) 22 Doprava</t>
  </si>
  <si>
    <t>23</t>
  </si>
  <si>
    <t>2310</t>
  </si>
  <si>
    <t>0231000001</t>
  </si>
  <si>
    <t>Nákup pitné vody</t>
  </si>
  <si>
    <t>0231000002</t>
  </si>
  <si>
    <t>VOD - posudky a studie</t>
  </si>
  <si>
    <t>0231000010</t>
  </si>
  <si>
    <t>VOD - provozovatelská smlouva</t>
  </si>
  <si>
    <t>0231000058</t>
  </si>
  <si>
    <t>VOD - Hradská</t>
  </si>
  <si>
    <t>0231000063</t>
  </si>
  <si>
    <t>VOD - Hálkova (PD)</t>
  </si>
  <si>
    <t>0231000011</t>
  </si>
  <si>
    <t>VOD - běžné opravy</t>
  </si>
  <si>
    <t>0231000042</t>
  </si>
  <si>
    <t>VOD - Mánesova</t>
  </si>
  <si>
    <t>0231000064</t>
  </si>
  <si>
    <t>VOD - výměna vodovodních přípojek MŠ</t>
  </si>
  <si>
    <t>5192</t>
  </si>
  <si>
    <t>Poskytnuté náhrady</t>
  </si>
  <si>
    <t>0231000065</t>
  </si>
  <si>
    <t>VOD - pokuta, náklady řízení SFÚ</t>
  </si>
  <si>
    <t>5363</t>
  </si>
  <si>
    <t>Úhrady sankcí jiným rozpočtům</t>
  </si>
  <si>
    <t>2321</t>
  </si>
  <si>
    <t>0232100001</t>
  </si>
  <si>
    <t>KAN - posudky a studie</t>
  </si>
  <si>
    <t>0232100042</t>
  </si>
  <si>
    <t>KAN - Světlice a Plačkov (ST)</t>
  </si>
  <si>
    <t>0232100004</t>
  </si>
  <si>
    <t>Provoz ČOV v LTRN</t>
  </si>
  <si>
    <t>0232100007</t>
  </si>
  <si>
    <t>KAN - provozovatelská smlouva</t>
  </si>
  <si>
    <t>0232100062</t>
  </si>
  <si>
    <t>KAN - Hálkova (PD)</t>
  </si>
  <si>
    <t>0232100008</t>
  </si>
  <si>
    <t>KAN - běžné opravy</t>
  </si>
  <si>
    <t>0232100040</t>
  </si>
  <si>
    <t>KAN - Mánesova</t>
  </si>
  <si>
    <t>0232100050</t>
  </si>
  <si>
    <t>KAN - Hradská</t>
  </si>
  <si>
    <t>0232100063</t>
  </si>
  <si>
    <t>KAN - sanace přivaděče na ČOV</t>
  </si>
  <si>
    <t>2341</t>
  </si>
  <si>
    <t>0234100001</t>
  </si>
  <si>
    <t>Oprava a odbahnění návesních rybníků Petrovice vč. administrace</t>
  </si>
  <si>
    <t>0234100004</t>
  </si>
  <si>
    <t>Revitalizace rybníku ve Lhotce</t>
  </si>
  <si>
    <t>ODPA(2) 23 Vodní hospodářství</t>
  </si>
  <si>
    <t>31</t>
  </si>
  <si>
    <t>3111</t>
  </si>
  <si>
    <t>0311100008</t>
  </si>
  <si>
    <t>MŠ - POD - administrace dotace</t>
  </si>
  <si>
    <t>5331</t>
  </si>
  <si>
    <t>Neinvestiční příspěvky zřízeným příspěvkovým organizacím</t>
  </si>
  <si>
    <t>0000000301</t>
  </si>
  <si>
    <t>Mateřská škola</t>
  </si>
  <si>
    <t>0311100301</t>
  </si>
  <si>
    <t>MŠ speciální pedagog</t>
  </si>
  <si>
    <t>3113</t>
  </si>
  <si>
    <t>0000000321</t>
  </si>
  <si>
    <t>ZŠ Hálkova</t>
  </si>
  <si>
    <t>0000000322</t>
  </si>
  <si>
    <t>ZŠ Hradská</t>
  </si>
  <si>
    <t>0311300001</t>
  </si>
  <si>
    <t>ZŠ speciální pedagog a školní psycholog</t>
  </si>
  <si>
    <t>0999000321</t>
  </si>
  <si>
    <t>ZŠ HÁL - participativní rozpočet</t>
  </si>
  <si>
    <t>0999000322</t>
  </si>
  <si>
    <t>ZŠ HRA - participativní rozpočet</t>
  </si>
  <si>
    <t>3119</t>
  </si>
  <si>
    <t>0311900001</t>
  </si>
  <si>
    <t>Projekt Post Bellum</t>
  </si>
  <si>
    <t>3121</t>
  </si>
  <si>
    <t>5339</t>
  </si>
  <si>
    <t>Neinvestiční transfery cizím příspěvkovým organizacím</t>
  </si>
  <si>
    <t>0312100001</t>
  </si>
  <si>
    <t>Dotace B3-Gymnázium Dr.A.Hrdličky (celoroční projekty školy)</t>
  </si>
  <si>
    <t>0999312101</t>
  </si>
  <si>
    <t>Dar participativní rozpočet - Gymnázium Dr. A. Hrdličky</t>
  </si>
  <si>
    <t>ODPA(2) 31 Vzdělávání a školské služby</t>
  </si>
  <si>
    <t>32</t>
  </si>
  <si>
    <t>3231</t>
  </si>
  <si>
    <t>0000000324</t>
  </si>
  <si>
    <t>ZUŠ</t>
  </si>
  <si>
    <t>3233</t>
  </si>
  <si>
    <t>0000000325</t>
  </si>
  <si>
    <t>SVČ</t>
  </si>
  <si>
    <t>3299</t>
  </si>
  <si>
    <t>5222</t>
  </si>
  <si>
    <t>Neinvestiční transfery spolkům</t>
  </si>
  <si>
    <t>0329900002</t>
  </si>
  <si>
    <t>Dotace C2-Vzdělávání pro budoucnost,z.s. (vzdělávací akce)</t>
  </si>
  <si>
    <t>ODPA(2) 32 Vzdělávání a školské služby</t>
  </si>
  <si>
    <t>33</t>
  </si>
  <si>
    <t>3312</t>
  </si>
  <si>
    <t>0331200001</t>
  </si>
  <si>
    <t>Dotace B2-Spol.pro rozvoj kulturních tradic Vysočiny (hudební slavnosti)</t>
  </si>
  <si>
    <t>3313</t>
  </si>
  <si>
    <t>5221</t>
  </si>
  <si>
    <t>Neinvestiční transfery fundacím, ústavům a obecně prospěšným společnostem</t>
  </si>
  <si>
    <t>0331300001</t>
  </si>
  <si>
    <t>Dotace B2-Castrum (film.a folk.festival)</t>
  </si>
  <si>
    <t>3319</t>
  </si>
  <si>
    <t>0331900031</t>
  </si>
  <si>
    <t>Výstavy na Horním náměstí</t>
  </si>
  <si>
    <t>0331900020</t>
  </si>
  <si>
    <t>Soukenická 59 - Spolkový Dům</t>
  </si>
  <si>
    <t>0331900012</t>
  </si>
  <si>
    <t>Koncerty spolupořadatelství město</t>
  </si>
  <si>
    <t>0331900016</t>
  </si>
  <si>
    <t>Administrace dotace PKC - Centrum Mikádo</t>
  </si>
  <si>
    <t>0331900021</t>
  </si>
  <si>
    <t>Soukenická 59 - Spolkový dům - TS odměna za správu</t>
  </si>
  <si>
    <t>0000000376</t>
  </si>
  <si>
    <t>MěKIS</t>
  </si>
  <si>
    <t>5336</t>
  </si>
  <si>
    <t>Neinvestiční transfery zřízeným příspěvkovým organizacím</t>
  </si>
  <si>
    <t>0003319002</t>
  </si>
  <si>
    <t>Průtok - Humpolecké léto - grant z Fondu Vys. pro MěKIS</t>
  </si>
  <si>
    <t>0331900033</t>
  </si>
  <si>
    <t>Průtok-MěKIS neinv.dotace od MKČR-Digitální svět v knihovně</t>
  </si>
  <si>
    <t>0331900032</t>
  </si>
  <si>
    <t>Dotace B2-Česká zem.akademie (akce školy)</t>
  </si>
  <si>
    <t>5493</t>
  </si>
  <si>
    <t>Účelové neinvestiční transfery fyzickým osobám</t>
  </si>
  <si>
    <t>0331900001</t>
  </si>
  <si>
    <t>Dotace B2-Zabloudilová (pořádání sletu čarodějnic)</t>
  </si>
  <si>
    <t>5901</t>
  </si>
  <si>
    <t>Nespecifikované rezervy</t>
  </si>
  <si>
    <t>0000000020</t>
  </si>
  <si>
    <t>Rezerva na Dotace B "Zásad"- podpora v oblasti kultury</t>
  </si>
  <si>
    <t>3322</t>
  </si>
  <si>
    <t>0332200010</t>
  </si>
  <si>
    <t>Zichpil 338 - skanzen</t>
  </si>
  <si>
    <t>0332200001</t>
  </si>
  <si>
    <t>Posudky - státní památková péče</t>
  </si>
  <si>
    <t>0332200002</t>
  </si>
  <si>
    <t>Hrad Orlík</t>
  </si>
  <si>
    <t>0332200003</t>
  </si>
  <si>
    <t>Dolní náměstí 253 - muzeum + SÚ</t>
  </si>
  <si>
    <t>0332200006</t>
  </si>
  <si>
    <t>Státní památková péče</t>
  </si>
  <si>
    <t>0332200009</t>
  </si>
  <si>
    <t>Dolní náměstí 250 - knihovna</t>
  </si>
  <si>
    <t>0332200034</t>
  </si>
  <si>
    <t>Kapličky a zvoničky opravy (KP)</t>
  </si>
  <si>
    <t>3326</t>
  </si>
  <si>
    <t>0332600004</t>
  </si>
  <si>
    <t>Toleranční kostel</t>
  </si>
  <si>
    <t>0332600001</t>
  </si>
  <si>
    <t>Kapličky revize</t>
  </si>
  <si>
    <t>0332600002</t>
  </si>
  <si>
    <t>Boží muka, křížky, památníky</t>
  </si>
  <si>
    <t>0332600003</t>
  </si>
  <si>
    <t>Kapličky opravy</t>
  </si>
  <si>
    <t>0332600022</t>
  </si>
  <si>
    <t>Dotace na opravu fasád historických objektů</t>
  </si>
  <si>
    <t>3329</t>
  </si>
  <si>
    <t>0332900001</t>
  </si>
  <si>
    <t>Kameny zmizelých</t>
  </si>
  <si>
    <t>3330</t>
  </si>
  <si>
    <t>5223</t>
  </si>
  <si>
    <t>Neinvestiční transfery církvím a náboženským společnostem</t>
  </si>
  <si>
    <t>0333000003</t>
  </si>
  <si>
    <t>Dotace D2 - Čes.církev evangel. (oprava v areálu evang. kostela)</t>
  </si>
  <si>
    <t>0333000004</t>
  </si>
  <si>
    <t>Dotace C1-Římskokat. církev (výchova mládeže)</t>
  </si>
  <si>
    <t>0333000005</t>
  </si>
  <si>
    <t>Dotace D2 - Římskokat. církev (restaur. kostela Sv. Mikuláše)</t>
  </si>
  <si>
    <t>3392</t>
  </si>
  <si>
    <t>0339200001</t>
  </si>
  <si>
    <t>Dotace B2-Divadlo za Komínem (představení pro děti)</t>
  </si>
  <si>
    <t>3399</t>
  </si>
  <si>
    <t>0339900004</t>
  </si>
  <si>
    <t>KPOZ</t>
  </si>
  <si>
    <t>5194</t>
  </si>
  <si>
    <t>Výdaje na věcné dary</t>
  </si>
  <si>
    <t>0339900011</t>
  </si>
  <si>
    <t>Dotace B2-MŠ a ZŠ Bambi (kult.akce)</t>
  </si>
  <si>
    <t>0339900010</t>
  </si>
  <si>
    <t>Dotace B2-Svařený sáně (kult.program advent)</t>
  </si>
  <si>
    <t>0339900013</t>
  </si>
  <si>
    <t>Dotace C1-Svaz tělesně postižených Humpolec (činnost)</t>
  </si>
  <si>
    <t>0339900014</t>
  </si>
  <si>
    <t>Dotace B2-Škrabánek Zdeněk (kulturní akce)</t>
  </si>
  <si>
    <t>0339900015</t>
  </si>
  <si>
    <t>Dotace B2-Časarová Miroslava (kulturní akce)</t>
  </si>
  <si>
    <t>0339900016</t>
  </si>
  <si>
    <t>Dotace B2-Kratochvíl Karel (podpora kult. akce)</t>
  </si>
  <si>
    <t>0339900017</t>
  </si>
  <si>
    <t>Dar ZM - Mgr. Drápal - CD autorské čtení I.Jirous</t>
  </si>
  <si>
    <t>0000000040</t>
  </si>
  <si>
    <t>Rezerva na Dotace D "Zásad" - podpora v oblasti obnovy kulturních památek</t>
  </si>
  <si>
    <t>ODPA(2) 33 Kultura, církve a sdělovací prostředky</t>
  </si>
  <si>
    <t>34</t>
  </si>
  <si>
    <t>3412</t>
  </si>
  <si>
    <t>0341200121</t>
  </si>
  <si>
    <t>Sportoviště - místní části</t>
  </si>
  <si>
    <t>0341200122</t>
  </si>
  <si>
    <t>Sportoviště - město</t>
  </si>
  <si>
    <t>0341200118</t>
  </si>
  <si>
    <t>Městská hřiště</t>
  </si>
  <si>
    <t>0341200029</t>
  </si>
  <si>
    <t>Sportoviště - revize, kontroly, služby ostatní</t>
  </si>
  <si>
    <t>0341200089</t>
  </si>
  <si>
    <t>Zimní stadion - administrace</t>
  </si>
  <si>
    <t>0341200119</t>
  </si>
  <si>
    <t>Sportoviště - TS příkazní smlouva</t>
  </si>
  <si>
    <t>0341200001</t>
  </si>
  <si>
    <t>Hřiště - město</t>
  </si>
  <si>
    <t>0341200002</t>
  </si>
  <si>
    <t>Hřiště - místní části</t>
  </si>
  <si>
    <t>0341200003</t>
  </si>
  <si>
    <t>Sportoviště - areál Okružní</t>
  </si>
  <si>
    <t>0341200050</t>
  </si>
  <si>
    <t>Sportoviště - FS přírodní tráva</t>
  </si>
  <si>
    <t>0341200063</t>
  </si>
  <si>
    <t>Hálkova 1845 - tenisová hala</t>
  </si>
  <si>
    <t>0341200067</t>
  </si>
  <si>
    <t>Hradská 1535 - tenisová hala</t>
  </si>
  <si>
    <t>0341200135</t>
  </si>
  <si>
    <t>Tyršova 745 - Sokolovna a sportovní hala</t>
  </si>
  <si>
    <t>0341200136</t>
  </si>
  <si>
    <t>Koupaliště - zámková dlažba</t>
  </si>
  <si>
    <t>0341200137</t>
  </si>
  <si>
    <t>Koupaliště - oprava brodítek</t>
  </si>
  <si>
    <t>3419</t>
  </si>
  <si>
    <t>0341900026</t>
  </si>
  <si>
    <t>Sportovní akce města a jejich podpora</t>
  </si>
  <si>
    <t>5164</t>
  </si>
  <si>
    <t>Nájemné</t>
  </si>
  <si>
    <t>0341900031</t>
  </si>
  <si>
    <t>Koncepce rozvoje sportu a sportovní infrastruktury</t>
  </si>
  <si>
    <t>5175</t>
  </si>
  <si>
    <t>Pohoštění</t>
  </si>
  <si>
    <t>0341900008</t>
  </si>
  <si>
    <t>Dotace A3-Soutěže podkovy (Zlatá podkova)</t>
  </si>
  <si>
    <t>0341900002</t>
  </si>
  <si>
    <t>Dotace A1-TJ Jiskra (činnost)</t>
  </si>
  <si>
    <t>0341900004</t>
  </si>
  <si>
    <t>Dotace A1-LTC (činnost,nájemné)</t>
  </si>
  <si>
    <t>0341900013</t>
  </si>
  <si>
    <t>Dotace C1-Spolek přátel Krasoňova (pořádání akcí)</t>
  </si>
  <si>
    <t>0341900014</t>
  </si>
  <si>
    <t>Dotace C1-TJ Krasoňov (sportovní a kulturní akce)</t>
  </si>
  <si>
    <t>0341900016</t>
  </si>
  <si>
    <t>Dotace C1-Vysočina Petrovice z.s.(sportovní a kulturní akce)</t>
  </si>
  <si>
    <t>0341900017</t>
  </si>
  <si>
    <t>Dotace A1-TJ Plačkov  (provozní náklady, provoz hřiště)</t>
  </si>
  <si>
    <t>0341900018</t>
  </si>
  <si>
    <t>Dotace A3-Automotoklub (závody)</t>
  </si>
  <si>
    <t>0341900019</t>
  </si>
  <si>
    <t>Dotace A1-Jezdecký klub (závody)</t>
  </si>
  <si>
    <t>0341900032</t>
  </si>
  <si>
    <t>Dar ZM - TJ Jiskra (nájemné 2024 - 165/9/ZM/2024)</t>
  </si>
  <si>
    <t>0341900033</t>
  </si>
  <si>
    <t>Dotace A1-HC Humpolec (činnost, nájemné)</t>
  </si>
  <si>
    <t>0341900034</t>
  </si>
  <si>
    <t>Dotace A1-SDH Hněvkovice (trenéři mládeže)</t>
  </si>
  <si>
    <t>5909</t>
  </si>
  <si>
    <t>Ostatní neinvestiční výdaje jinde nezařazené</t>
  </si>
  <si>
    <t>0341900030</t>
  </si>
  <si>
    <t>Sportoviště - ostatní</t>
  </si>
  <si>
    <t>3421</t>
  </si>
  <si>
    <t>0342100002</t>
  </si>
  <si>
    <t>Dopravní hřiště</t>
  </si>
  <si>
    <t>0342100001</t>
  </si>
  <si>
    <t>Dopravní hřiště - opravy kol</t>
  </si>
  <si>
    <t>0342100003</t>
  </si>
  <si>
    <t>Dotace-A1-AFC (činnost)</t>
  </si>
  <si>
    <t>0342100005</t>
  </si>
  <si>
    <t>Dotace-C1-KČT Šlápoty Hněvkovice (činnost)</t>
  </si>
  <si>
    <t>0342100007</t>
  </si>
  <si>
    <t>Dotace C1-Junák (pořízení IT vybavení)</t>
  </si>
  <si>
    <t>5494</t>
  </si>
  <si>
    <t>Neinvestiční transfery fyzickým osobám nemající povahu daru</t>
  </si>
  <si>
    <t>3429</t>
  </si>
  <si>
    <t>0342900026</t>
  </si>
  <si>
    <t>Humpolecké vánoční kluziště</t>
  </si>
  <si>
    <t>0342900002</t>
  </si>
  <si>
    <t>Dotace C2-Klub Veteráni(přehlídka historických vozidel)</t>
  </si>
  <si>
    <t>0342900003</t>
  </si>
  <si>
    <t>Dotace C1-Turisté Humpolec (činnost)</t>
  </si>
  <si>
    <t>0342900004</t>
  </si>
  <si>
    <t>Dotace C1-Klub českých turistů (činnost)</t>
  </si>
  <si>
    <t>0342900005</t>
  </si>
  <si>
    <t>Dotace C1-Senioři ČR Humpolec (volnočasové aktivity,kultura)</t>
  </si>
  <si>
    <t>0342900006</t>
  </si>
  <si>
    <t>Dotace C1-Svaz chovatelů (výstava drobného zvířectva)</t>
  </si>
  <si>
    <t>0342900008</t>
  </si>
  <si>
    <t>Dotace C1-Český svaz včelařů (údržba a opravy skanzenu,výroba přístřešků pro venk.exponáty)</t>
  </si>
  <si>
    <t>0342900010</t>
  </si>
  <si>
    <t>Dotace C1-Myslivecký spolek Vysočina Petrovice (obnova zeleně, nájem)</t>
  </si>
  <si>
    <t>0342900011</t>
  </si>
  <si>
    <t>Dotace C2-Myslivecký spolek Humpolec (výstava psů)</t>
  </si>
  <si>
    <t>0342900014</t>
  </si>
  <si>
    <t>Dotace A3-Basketbal.klub 3x3 Humpolec (provoz)</t>
  </si>
  <si>
    <t>0342900028</t>
  </si>
  <si>
    <t>Dotace A1-Český rybářský svaz (trenéři mládeže)</t>
  </si>
  <si>
    <t>0342900029</t>
  </si>
  <si>
    <t>Dotace C1-Český ryb.svaz (činnost)</t>
  </si>
  <si>
    <t>0342900030</t>
  </si>
  <si>
    <t>Dotace A2-Česká basketbalová federace, z.s. (turnaj 3x3 Humpolec)</t>
  </si>
  <si>
    <t>0342900031</t>
  </si>
  <si>
    <t>Dotace A2-Endorfun, z.s. (závody)</t>
  </si>
  <si>
    <t>0342900032</t>
  </si>
  <si>
    <t>Dotace A2-TAJV, z.s. (sportovní den mládeže)</t>
  </si>
  <si>
    <t>0342900033</t>
  </si>
  <si>
    <t>Dotace A1-Vysočina Petrovice (provoz sportoviště)</t>
  </si>
  <si>
    <t>0342900034</t>
  </si>
  <si>
    <t>Dotace C2-Vzdělávací a rodinné centrum Lužická, z.s. (Family Fest)</t>
  </si>
  <si>
    <t>0342900001</t>
  </si>
  <si>
    <t>Dotace A2-Marek David (triatlon)</t>
  </si>
  <si>
    <t>0342900012</t>
  </si>
  <si>
    <t>Dotace A2-Jirák Lukáš (sportovní akce-běh)</t>
  </si>
  <si>
    <t>0342900013</t>
  </si>
  <si>
    <t>Dotace A2-Prokůpek Vít (závody horských kol)</t>
  </si>
  <si>
    <t>0342900015</t>
  </si>
  <si>
    <t>Dotace A2-Macháček Jan (cyklistický závod)</t>
  </si>
  <si>
    <t>0342900016</t>
  </si>
  <si>
    <t>Dotace A3-Havlová Anna (jezdecké soutěže-mezin.)</t>
  </si>
  <si>
    <t>0342900019</t>
  </si>
  <si>
    <t>Dotace C2-Kotlík Kamil (Humpolecká šestistovka-závod-běh-turist.)</t>
  </si>
  <si>
    <t>0342900020</t>
  </si>
  <si>
    <t>Dotace C2-Polidarová Petra (uspořádání herního odpoledne)</t>
  </si>
  <si>
    <t>0342900025</t>
  </si>
  <si>
    <t>Dotace A3-Sukdolák Matěj (mezin.jezd.soutěže,ME,OH)</t>
  </si>
  <si>
    <t>0342900027</t>
  </si>
  <si>
    <t>Dotace C2-Horčic Miloš (turnaj v nohejbale)</t>
  </si>
  <si>
    <t>0342900035</t>
  </si>
  <si>
    <t>Dotace A2-Prokůpek Pavel (vánoční florbalový turnaj)</t>
  </si>
  <si>
    <t>0342900036</t>
  </si>
  <si>
    <t>Dotace A2-Šimáček Dominik (festival skate and sound)</t>
  </si>
  <si>
    <t>0342900037</t>
  </si>
  <si>
    <t>Dotace A3-Bárta Martin (reprez. na atlet. závodech)</t>
  </si>
  <si>
    <t>0342900038</t>
  </si>
  <si>
    <t>Dotace C1-Jirák Libor (celoroční akce Krasoňov)</t>
  </si>
  <si>
    <t>0342900039</t>
  </si>
  <si>
    <t>Dotace C1-Boček Petr (celoroční akce Kletečná)</t>
  </si>
  <si>
    <t>0342900040</t>
  </si>
  <si>
    <t>Dotace C2-Hronová Patricie (Stezka odvahy Hněvkovice)</t>
  </si>
  <si>
    <t>0342900041</t>
  </si>
  <si>
    <t>Dotace C2-Kocman Jiří (Dětský den Vilémov)</t>
  </si>
  <si>
    <t>0342900042</t>
  </si>
  <si>
    <t>Dotace C1-Krejčí (celoroční akce v Plačkově)</t>
  </si>
  <si>
    <t>0342900043</t>
  </si>
  <si>
    <t>Dotace C1-Vyvadilová (celoroční akce Rozkoš)</t>
  </si>
  <si>
    <t>0000000030</t>
  </si>
  <si>
    <t>Rezerva na Dotace C "Zásad"- podpora v oblasti ost. zájmových činností</t>
  </si>
  <si>
    <t>ODPA(2) 34 Sport a zájmová činnost</t>
  </si>
  <si>
    <t>35</t>
  </si>
  <si>
    <t>3512</t>
  </si>
  <si>
    <t>0351200003</t>
  </si>
  <si>
    <t>Zdravotní služby - ordinace stomatolog</t>
  </si>
  <si>
    <t>ODPA(2) 35 Zdravotnictví</t>
  </si>
  <si>
    <t>36</t>
  </si>
  <si>
    <t>3612</t>
  </si>
  <si>
    <t>0000000404</t>
  </si>
  <si>
    <t>BHS</t>
  </si>
  <si>
    <t>0000000926</t>
  </si>
  <si>
    <t>BHS - Hálkova 926</t>
  </si>
  <si>
    <t>0000001353</t>
  </si>
  <si>
    <t>BHS - Komenského 1353</t>
  </si>
  <si>
    <t>5161</t>
  </si>
  <si>
    <t>Poštovní služby</t>
  </si>
  <si>
    <t>5162</t>
  </si>
  <si>
    <t>Služby elektronických komunikací</t>
  </si>
  <si>
    <t>0361200017</t>
  </si>
  <si>
    <t>BH - tel. - výtah Školní 730</t>
  </si>
  <si>
    <t>0000000019</t>
  </si>
  <si>
    <t>BHS - Fügnerova 19</t>
  </si>
  <si>
    <t>0000000073</t>
  </si>
  <si>
    <t>BHS - Masarykova 73</t>
  </si>
  <si>
    <t>0000000074</t>
  </si>
  <si>
    <t>BHS - Masarykova 74</t>
  </si>
  <si>
    <t>0000000245</t>
  </si>
  <si>
    <t>BHS - Jana Zábrany 245</t>
  </si>
  <si>
    <t>0000000601</t>
  </si>
  <si>
    <t>BHS - Hálkova 601</t>
  </si>
  <si>
    <t>0000000730</t>
  </si>
  <si>
    <t>BHS - Školní 730</t>
  </si>
  <si>
    <t>0000000927</t>
  </si>
  <si>
    <t>BHS - Hálkova 927</t>
  </si>
  <si>
    <t>0000001027</t>
  </si>
  <si>
    <t>BHS - Hálkova 1027</t>
  </si>
  <si>
    <t>0000001028</t>
  </si>
  <si>
    <t>BHS - Máchova 1028</t>
  </si>
  <si>
    <t>0000001039</t>
  </si>
  <si>
    <t>BHS - Hálkova 1039</t>
  </si>
  <si>
    <t>0000001313</t>
  </si>
  <si>
    <t>BHS - Na Rybníčku 1313</t>
  </si>
  <si>
    <t>0000001326</t>
  </si>
  <si>
    <t>BHS - Na Rybníčku 1326</t>
  </si>
  <si>
    <t>0000001607</t>
  </si>
  <si>
    <t>BHS - Máchova 1607</t>
  </si>
  <si>
    <t>0000001608</t>
  </si>
  <si>
    <t>BHS - Jihlavská 1608</t>
  </si>
  <si>
    <t>0361200009</t>
  </si>
  <si>
    <t>BHS - TS odměna za správu</t>
  </si>
  <si>
    <t>0361200010</t>
  </si>
  <si>
    <t>BHS - provozní služby</t>
  </si>
  <si>
    <t>5182</t>
  </si>
  <si>
    <t>Převody vlastní pokladně</t>
  </si>
  <si>
    <t>0361200012</t>
  </si>
  <si>
    <t>BHS - vratka přeplatků z vyúčtování služeb</t>
  </si>
  <si>
    <t>3613</t>
  </si>
  <si>
    <t>5123</t>
  </si>
  <si>
    <t>Podlimitní technické zhodnocení</t>
  </si>
  <si>
    <t>0361300041</t>
  </si>
  <si>
    <t>NH - opravy a údržba OV - místní části</t>
  </si>
  <si>
    <t>0361300055</t>
  </si>
  <si>
    <t>NH - Masarykova 389 - dětské zdravotní středisko</t>
  </si>
  <si>
    <t>0361300181</t>
  </si>
  <si>
    <t>Nebyt.hosp.-polikliniky-vybavení čekáren (věšáky, lavice, výmalba...)</t>
  </si>
  <si>
    <t>0361300001</t>
  </si>
  <si>
    <t>NH - označení budov</t>
  </si>
  <si>
    <t>0361304424</t>
  </si>
  <si>
    <t>NH - veřejné WC</t>
  </si>
  <si>
    <t>0361300003</t>
  </si>
  <si>
    <t>NH - energie</t>
  </si>
  <si>
    <t>0361300005</t>
  </si>
  <si>
    <t>NH - revize, ost. služby</t>
  </si>
  <si>
    <t>0361300007</t>
  </si>
  <si>
    <t>NH - TS odměna za správu</t>
  </si>
  <si>
    <t>0361300084</t>
  </si>
  <si>
    <t>NH - provoz zabezpečovacího zařízení na DZS a poliklinice</t>
  </si>
  <si>
    <t>0361300137</t>
  </si>
  <si>
    <t>NH - altán Stromovka - TS odměna za správu</t>
  </si>
  <si>
    <t>0361300153</t>
  </si>
  <si>
    <t>NH - altán Stromovka - provozní výdaje</t>
  </si>
  <si>
    <t>0361300193</t>
  </si>
  <si>
    <t>NH - Energetický management města</t>
  </si>
  <si>
    <t>0361300033</t>
  </si>
  <si>
    <t>NH - Masarykova 885 - poliklinika</t>
  </si>
  <si>
    <t>0361300040</t>
  </si>
  <si>
    <t>NH - opravy a údržba město</t>
  </si>
  <si>
    <t>0361300078</t>
  </si>
  <si>
    <t>NH - Hálkova 422 - hasičská zbrojnice</t>
  </si>
  <si>
    <t>0361300087</t>
  </si>
  <si>
    <t>NH - Jihlavská 803 - LTRN</t>
  </si>
  <si>
    <t>0361300088</t>
  </si>
  <si>
    <t>NH - Husova 391 - škola</t>
  </si>
  <si>
    <t>0361300093</t>
  </si>
  <si>
    <t>NH - Husova 391 - školní jídelna</t>
  </si>
  <si>
    <t>0361300113</t>
  </si>
  <si>
    <t>NH - Hálkova 422 - záchranná služba</t>
  </si>
  <si>
    <t>0361300116</t>
  </si>
  <si>
    <t>NH - Komenského 1353 - komerční část</t>
  </si>
  <si>
    <t>0361300117</t>
  </si>
  <si>
    <t>NH - Školní 730 - Astra</t>
  </si>
  <si>
    <t>0361300119</t>
  </si>
  <si>
    <t>NH - Máchova 1607 - komerční část</t>
  </si>
  <si>
    <t>0361300120</t>
  </si>
  <si>
    <t>NH - Jana Zábrany 245 - komerční část</t>
  </si>
  <si>
    <t>0361300139</t>
  </si>
  <si>
    <t>NH - hasičské zbrojnice - místní části</t>
  </si>
  <si>
    <t>0361300165</t>
  </si>
  <si>
    <t>NH - opravy mobiliář</t>
  </si>
  <si>
    <t>0361300179</t>
  </si>
  <si>
    <t>NH - Dolní náměstí 252 - spořitelna</t>
  </si>
  <si>
    <t>3631</t>
  </si>
  <si>
    <t>0363100010</t>
  </si>
  <si>
    <t>VO - vánoční výzdoba</t>
  </si>
  <si>
    <t>0363100001</t>
  </si>
  <si>
    <t>VO - elektrická energie</t>
  </si>
  <si>
    <t>0363100002</t>
  </si>
  <si>
    <t>VO - služby</t>
  </si>
  <si>
    <t>0363100061</t>
  </si>
  <si>
    <t>Certifikace ISO 50001</t>
  </si>
  <si>
    <t>0363100003</t>
  </si>
  <si>
    <t>VO - opravy vodních prvků</t>
  </si>
  <si>
    <t>0363100004</t>
  </si>
  <si>
    <t>VO - opravy</t>
  </si>
  <si>
    <t>3632</t>
  </si>
  <si>
    <t>0363200023</t>
  </si>
  <si>
    <t>Hřbitov, urnový háj - DDHM</t>
  </si>
  <si>
    <t>0363200025</t>
  </si>
  <si>
    <t>Pohřebnictví - U Nemocnice 934 - smuteční síň</t>
  </si>
  <si>
    <t>0363200019</t>
  </si>
  <si>
    <t>Hřbitov, urnový háj - materiál</t>
  </si>
  <si>
    <t>0363200005</t>
  </si>
  <si>
    <t>Hřbitov, urnový háj - energie</t>
  </si>
  <si>
    <t>0363200001</t>
  </si>
  <si>
    <t>Hřbitov - služby</t>
  </si>
  <si>
    <t>0363200002</t>
  </si>
  <si>
    <t>Urnový háj - služby</t>
  </si>
  <si>
    <t>0363200003</t>
  </si>
  <si>
    <t>Hřbitov, UH - údržba stromů a výsadby</t>
  </si>
  <si>
    <t>0363200014</t>
  </si>
  <si>
    <t>Hřbitov, urnový háj - opravy</t>
  </si>
  <si>
    <t>0363200024</t>
  </si>
  <si>
    <t>Hřbitov - lakování cest</t>
  </si>
  <si>
    <t>5811</t>
  </si>
  <si>
    <t>Výdaje na náhrady za nezpůsobenou újmu</t>
  </si>
  <si>
    <t>0363200011</t>
  </si>
  <si>
    <t>Pohřebnictví - náklady za cizí zesnulé</t>
  </si>
  <si>
    <t>3633</t>
  </si>
  <si>
    <t>0363300002</t>
  </si>
  <si>
    <t>Plynofikace Rozkoš a Vilémov (ST)</t>
  </si>
  <si>
    <t>3635</t>
  </si>
  <si>
    <t>Územní plánování</t>
  </si>
  <si>
    <t>0363500010</t>
  </si>
  <si>
    <t>Komise pro architekturu a urbanismus</t>
  </si>
  <si>
    <t>0363500013</t>
  </si>
  <si>
    <t>0363500016</t>
  </si>
  <si>
    <t>Architektonická konference "Pojďme dělat město"</t>
  </si>
  <si>
    <t>0363500017</t>
  </si>
  <si>
    <t>Městský architekt</t>
  </si>
  <si>
    <t>3639</t>
  </si>
  <si>
    <t>5042</t>
  </si>
  <si>
    <t>Odměny za užití počítačových programů</t>
  </si>
  <si>
    <t>0000000999</t>
  </si>
  <si>
    <t>Participativní rozpočet</t>
  </si>
  <si>
    <t>5122</t>
  </si>
  <si>
    <t>Podlimitní věcná břemena</t>
  </si>
  <si>
    <t>0363900002</t>
  </si>
  <si>
    <t>Geodetické práce, znalecké posudky</t>
  </si>
  <si>
    <t>0363900022</t>
  </si>
  <si>
    <t>Vývěsky a plakátovací plochy</t>
  </si>
  <si>
    <t>0363900001</t>
  </si>
  <si>
    <t>Nájemné za užívané pozemky</t>
  </si>
  <si>
    <t>0363900042</t>
  </si>
  <si>
    <t>Územní studie</t>
  </si>
  <si>
    <t>0363900043</t>
  </si>
  <si>
    <t>Územní studie Plačkov</t>
  </si>
  <si>
    <t>0363900051</t>
  </si>
  <si>
    <t>Územní studie Cihelna</t>
  </si>
  <si>
    <t>5168</t>
  </si>
  <si>
    <t>Zpracování dat a služby související s informačními a komunikačními technologiemi</t>
  </si>
  <si>
    <t>0363900005</t>
  </si>
  <si>
    <t>Aktualizace a správa map DTMM, pasportů</t>
  </si>
  <si>
    <t>0363900010</t>
  </si>
  <si>
    <t>Aktualizace ÚAP, rozbory</t>
  </si>
  <si>
    <t>0363900039</t>
  </si>
  <si>
    <t>Komunální služby - ostatní</t>
  </si>
  <si>
    <t>0363900044</t>
  </si>
  <si>
    <t>Manuál veřejného prostranství</t>
  </si>
  <si>
    <t>5362</t>
  </si>
  <si>
    <t>Platby daní státnímu rozpočtu</t>
  </si>
  <si>
    <t>0363900014</t>
  </si>
  <si>
    <t>Kolky KN, poplatky ZPF a LPF</t>
  </si>
  <si>
    <t>5613</t>
  </si>
  <si>
    <t>Neinvestiční půjčené prostředky nefinančním podnikatelům - právnickým osobám</t>
  </si>
  <si>
    <t>0363900041</t>
  </si>
  <si>
    <t>Bezúročná zápůjčka TS</t>
  </si>
  <si>
    <t>3699</t>
  </si>
  <si>
    <t>0369900003</t>
  </si>
  <si>
    <t>Společnost pro rozvoj Humpolecka - členský příspěvek</t>
  </si>
  <si>
    <t>0369900004</t>
  </si>
  <si>
    <t>Svaz měst a obcí ČR - členský příspěvek</t>
  </si>
  <si>
    <t>0369900005</t>
  </si>
  <si>
    <t>Sdružení obcí Vysočiny - členský příspěvek</t>
  </si>
  <si>
    <t>0369900006</t>
  </si>
  <si>
    <t>Národní síť zdravých města ČR - členský příspěvek</t>
  </si>
  <si>
    <t>5212</t>
  </si>
  <si>
    <t>Neinvestiční transfery nefinančním podnikatelům – fyzickým osobám</t>
  </si>
  <si>
    <t>0369900002</t>
  </si>
  <si>
    <t>Dotace - sociální služby - Neuber Jaromír (pojízdná prodejna - provoz)</t>
  </si>
  <si>
    <t>5329</t>
  </si>
  <si>
    <t>Ostatní neinvestiční transfery rozpočtům územní úrovně</t>
  </si>
  <si>
    <t>0369900007</t>
  </si>
  <si>
    <t>Svazek obcí mikroregionu Zálesí - členský příspěvek</t>
  </si>
  <si>
    <t>ODPA(2) 36 Bydlení, komunální služby a územní rozvoj</t>
  </si>
  <si>
    <t>37</t>
  </si>
  <si>
    <t>3722</t>
  </si>
  <si>
    <t>0372200001</t>
  </si>
  <si>
    <t>Nádoby a koše, materiál</t>
  </si>
  <si>
    <t>0372200002</t>
  </si>
  <si>
    <t>Svoz odpadů - SOMPO</t>
  </si>
  <si>
    <t>0372200003</t>
  </si>
  <si>
    <t>Sběr odpadů</t>
  </si>
  <si>
    <t>0372200004</t>
  </si>
  <si>
    <t>Svoz košů</t>
  </si>
  <si>
    <t>0372200005</t>
  </si>
  <si>
    <t>Provoz uzavřené skládky odpadů</t>
  </si>
  <si>
    <t>0372200007</t>
  </si>
  <si>
    <t>Odvoz a drcení sutě</t>
  </si>
  <si>
    <t>0372200015</t>
  </si>
  <si>
    <t>Opravy kontejnerových stání</t>
  </si>
  <si>
    <t>3725</t>
  </si>
  <si>
    <t>0372500003</t>
  </si>
  <si>
    <t>Kompostárna - energie</t>
  </si>
  <si>
    <t>5163</t>
  </si>
  <si>
    <t>Služby peněžních ústavů</t>
  </si>
  <si>
    <t>0372500004</t>
  </si>
  <si>
    <t>Kompostárna - pojištění strojů</t>
  </si>
  <si>
    <t>0372500005</t>
  </si>
  <si>
    <t>Kompostárna - provoz</t>
  </si>
  <si>
    <t>0372500010</t>
  </si>
  <si>
    <t>Odměna za vytříděné složky odpadu</t>
  </si>
  <si>
    <t>0372500001</t>
  </si>
  <si>
    <t>Kompostárna - opravy</t>
  </si>
  <si>
    <t>3733</t>
  </si>
  <si>
    <t>0373300001</t>
  </si>
  <si>
    <t>Monitoring kvality vody a půdy</t>
  </si>
  <si>
    <t>3744</t>
  </si>
  <si>
    <t>0374400001</t>
  </si>
  <si>
    <t>Srážkoměrná stanice - údržba</t>
  </si>
  <si>
    <t>0374400004</t>
  </si>
  <si>
    <t>Povodňový plán - údržba</t>
  </si>
  <si>
    <t>3745</t>
  </si>
  <si>
    <t>0374500065</t>
  </si>
  <si>
    <t>Květináče</t>
  </si>
  <si>
    <t>0374500004</t>
  </si>
  <si>
    <t>Výsadba zeleně (PD)</t>
  </si>
  <si>
    <t>0374500005</t>
  </si>
  <si>
    <t>Údržba zeleně</t>
  </si>
  <si>
    <t>0374500006</t>
  </si>
  <si>
    <t>Lesopark pod Orlíkem</t>
  </si>
  <si>
    <t>0374500007</t>
  </si>
  <si>
    <t>Park Podhrad</t>
  </si>
  <si>
    <t>0374500021</t>
  </si>
  <si>
    <t>Úklid listí</t>
  </si>
  <si>
    <t>0374500026</t>
  </si>
  <si>
    <t>Sečení</t>
  </si>
  <si>
    <t>0374500030</t>
  </si>
  <si>
    <t>Údržba zeleně v místních částech</t>
  </si>
  <si>
    <t>0374500033</t>
  </si>
  <si>
    <t>Park LTRN</t>
  </si>
  <si>
    <t>0374500035</t>
  </si>
  <si>
    <t>Ošetření vzrostlých stromů</t>
  </si>
  <si>
    <t>0374500036</t>
  </si>
  <si>
    <t>Ošetření stromů Stromovka - SFŽP + administrace</t>
  </si>
  <si>
    <t>0374500084</t>
  </si>
  <si>
    <t>Park Stromovka</t>
  </si>
  <si>
    <t>0374500088</t>
  </si>
  <si>
    <t>Discgolf</t>
  </si>
  <si>
    <t>0374500107</t>
  </si>
  <si>
    <t>Výsadby</t>
  </si>
  <si>
    <t>0374500040</t>
  </si>
  <si>
    <t>Parkové lavičky</t>
  </si>
  <si>
    <t>0374500108</t>
  </si>
  <si>
    <t>Park Jihlavská</t>
  </si>
  <si>
    <t>3749</t>
  </si>
  <si>
    <t>0374900012</t>
  </si>
  <si>
    <t>Stezka Hadina</t>
  </si>
  <si>
    <t>0374900004</t>
  </si>
  <si>
    <t>Likvidace černých skládek</t>
  </si>
  <si>
    <t>0374900001</t>
  </si>
  <si>
    <t>Posudky na ochranu životního prostředí</t>
  </si>
  <si>
    <t>0374900002</t>
  </si>
  <si>
    <t>Památné stromy</t>
  </si>
  <si>
    <t>0374900003</t>
  </si>
  <si>
    <t>Ochrana jírovců</t>
  </si>
  <si>
    <t>0374900006</t>
  </si>
  <si>
    <t>Naučná stezka Březina</t>
  </si>
  <si>
    <t>0374900013</t>
  </si>
  <si>
    <t>Dar Záchranná stanice pro živočichy Vlašim</t>
  </si>
  <si>
    <t>ODPA(2) 37 Ochrana životního prostředí</t>
  </si>
  <si>
    <t>39</t>
  </si>
  <si>
    <t>3900</t>
  </si>
  <si>
    <t>0000003900</t>
  </si>
  <si>
    <t>Místní agenda 21</t>
  </si>
  <si>
    <t>ODPA(2) 39 Ostatní činnosti související se službami pro fyzické osoby</t>
  </si>
  <si>
    <t>43</t>
  </si>
  <si>
    <t>4341</t>
  </si>
  <si>
    <t>0434100001</t>
  </si>
  <si>
    <t>Azylové ubytování</t>
  </si>
  <si>
    <t>0434100002</t>
  </si>
  <si>
    <t>Sociálně právní ochrana dětí</t>
  </si>
  <si>
    <t>4350</t>
  </si>
  <si>
    <t>0435000001</t>
  </si>
  <si>
    <t>Dotace-Domov bl.Bronislavy (provoz)</t>
  </si>
  <si>
    <t>4351</t>
  </si>
  <si>
    <t>0435100002</t>
  </si>
  <si>
    <t>Dotace-Obl.charita Jihlava (Diecéze Brno)-registr.soc.terénní s.-U Větrníku</t>
  </si>
  <si>
    <t>0435100004</t>
  </si>
  <si>
    <t>Dotace-Oblastní charita Havlíčkův Brod -neregistr.soc.služby</t>
  </si>
  <si>
    <t>0435100005</t>
  </si>
  <si>
    <t>Dotace-Oblastní charita Havlíčkův Brod -dobrovolnictví</t>
  </si>
  <si>
    <t>0435100011</t>
  </si>
  <si>
    <t>Dotace-Oblastní charita HB-registr.soc.služby-Astra</t>
  </si>
  <si>
    <t>0435100012</t>
  </si>
  <si>
    <t>Dotace-Oblastní charita HB -registr.soc.služby-Charitní pečovat.sl.</t>
  </si>
  <si>
    <t>0435100013</t>
  </si>
  <si>
    <t>Dotace-Oblastní charita HB -registr.soc.služby-Charitní domov</t>
  </si>
  <si>
    <t>0435100014</t>
  </si>
  <si>
    <t>Dotace-Oblastní charita HB -registr.soc.služby-Soc.terap.dílna</t>
  </si>
  <si>
    <t>0435100015</t>
  </si>
  <si>
    <t>Dotace-Oblastní charita HB -registr.soc.služby-SAS Šipka</t>
  </si>
  <si>
    <t>0435100016</t>
  </si>
  <si>
    <t>Dotace-Oblastní charita HB -registr.soc.služby-Středisko rané péče</t>
  </si>
  <si>
    <t>0435100017</t>
  </si>
  <si>
    <t>Dotace-Oblastní charita HB -registr.soc.služby-Centrum osobní asistence</t>
  </si>
  <si>
    <t>0435100018</t>
  </si>
  <si>
    <t>Dotace-Oblastní charita HB -registr.soc.služby-Domácí hospic.péče</t>
  </si>
  <si>
    <t>0435100019</t>
  </si>
  <si>
    <t>Dotace-Oblastní charita HB -registr.soc.služby-Občanská poradna</t>
  </si>
  <si>
    <t>0435100021</t>
  </si>
  <si>
    <t>Dotace-Oblastní charita HB-registr.soc.služby-nízkoprah.zaříz.pro děti a mládež</t>
  </si>
  <si>
    <t>0435100022</t>
  </si>
  <si>
    <t>Dotace-Oblastní charita HB -registr.soc.služby- centrum soc. služeb Petrklíč</t>
  </si>
  <si>
    <t>4371</t>
  </si>
  <si>
    <t>0437100002</t>
  </si>
  <si>
    <t>Dotace-Jimedis,z.s. Jihlava neregistr.soc.služba pro rodiny s dětmi</t>
  </si>
  <si>
    <t>4376</t>
  </si>
  <si>
    <t>0437600002</t>
  </si>
  <si>
    <t>Dotace-Fokus H.Brod (činnost)-dobrovolnictví</t>
  </si>
  <si>
    <t>0437600003</t>
  </si>
  <si>
    <t>Dotace-Fokus H.Brod(činnost)-registr.soc.služby-Komunitní tým Pelhřimov</t>
  </si>
  <si>
    <t>0437600005</t>
  </si>
  <si>
    <t>Dotace-Fokus H.Brod(činnost)-registr.soc.služby-Tým podpory zaměstnávání</t>
  </si>
  <si>
    <t>0437600006</t>
  </si>
  <si>
    <t>Dotace-Fokus H.Brod(činnost)-registr.soc.služby-Chráněné bydlení Vysočina</t>
  </si>
  <si>
    <t>0437600007</t>
  </si>
  <si>
    <t>Dotace C2-Fokus H.Brod (pořádání dobročinné akce)</t>
  </si>
  <si>
    <t>4379</t>
  </si>
  <si>
    <t>0437900018</t>
  </si>
  <si>
    <t>Komunitní plánování sociálních služeb 2025 - 2027</t>
  </si>
  <si>
    <t>0437900001</t>
  </si>
  <si>
    <t>Dotace-Háta o.p.s. (registr.sociální služby)</t>
  </si>
  <si>
    <t>0437900003</t>
  </si>
  <si>
    <t>Dotace-Potravinová banka o.s. (sociální služby)</t>
  </si>
  <si>
    <t>0437900006</t>
  </si>
  <si>
    <t>Dotace-Medou z.s. (provoz)-registr.soc.sl.</t>
  </si>
  <si>
    <t>0437900007</t>
  </si>
  <si>
    <t>Dotace-Centrum pro zdravotně postižené (konzultační dny)registr.soc.sl.</t>
  </si>
  <si>
    <t>0437900009</t>
  </si>
  <si>
    <t>Dotace-Spolek pro lůžk.hospic Mezi stromy,HB reg.s.s.</t>
  </si>
  <si>
    <t>0437900014</t>
  </si>
  <si>
    <t>Dotace-Střed Třebíč-reg.soc.sl.-telef.krizová pomoc</t>
  </si>
  <si>
    <t>0437900016</t>
  </si>
  <si>
    <t>Dotace-Integrační centrum Sasov-reg.soc.sl.-denní stacionář</t>
  </si>
  <si>
    <t>0437900010</t>
  </si>
  <si>
    <t>Dotace-Oblastní charita Diecéze Brno-registr.soc.terénní sl. AL PASO</t>
  </si>
  <si>
    <t>0437900019</t>
  </si>
  <si>
    <t>Dotace-Oblastní charita Červený Kostelec-Domov Sv.Josefa (ostatní služby)</t>
  </si>
  <si>
    <t>0437900017</t>
  </si>
  <si>
    <t>Rezerva na humanitární pomoc</t>
  </si>
  <si>
    <t>ODPA(2) 43 Sociální služby a společné činnosti v sociálním zabezpečení a politice zaměstnanosti</t>
  </si>
  <si>
    <t>52</t>
  </si>
  <si>
    <t>Civilní připravenost na krizové stavy</t>
  </si>
  <si>
    <t>5272</t>
  </si>
  <si>
    <t>5132</t>
  </si>
  <si>
    <t>Ochranné pomůcky</t>
  </si>
  <si>
    <t>0000005270</t>
  </si>
  <si>
    <t>0527200001</t>
  </si>
  <si>
    <t>Rezerva na řešení krizí</t>
  </si>
  <si>
    <t>5273</t>
  </si>
  <si>
    <t>ODPA(2) 52 Civilní připravenost na krizové stavy</t>
  </si>
  <si>
    <t>53</t>
  </si>
  <si>
    <t>5311</t>
  </si>
  <si>
    <t>0000005311</t>
  </si>
  <si>
    <t>Kamerový systém</t>
  </si>
  <si>
    <t>ODPA(2) 53 Bezpečnost a veřejný pořádek</t>
  </si>
  <si>
    <t>55</t>
  </si>
  <si>
    <t>5512</t>
  </si>
  <si>
    <t>5019</t>
  </si>
  <si>
    <t>Ostatní platy</t>
  </si>
  <si>
    <t>0000005512</t>
  </si>
  <si>
    <t>SDH</t>
  </si>
  <si>
    <t>5039</t>
  </si>
  <si>
    <t>Ostatní povinné pojistné placené zaměstnavatelem</t>
  </si>
  <si>
    <t>5134</t>
  </si>
  <si>
    <t>Prádlo, oděv a obuv s výjimkou ochranných pomůcek</t>
  </si>
  <si>
    <t>5136</t>
  </si>
  <si>
    <t>Knihy a obdobné listinné informační prostředky</t>
  </si>
  <si>
    <t>5167</t>
  </si>
  <si>
    <t>Služby školení a vzdělávání</t>
  </si>
  <si>
    <t>5172</t>
  </si>
  <si>
    <t>Podlimitní programové vybavení</t>
  </si>
  <si>
    <t>5173</t>
  </si>
  <si>
    <t>Cestovné</t>
  </si>
  <si>
    <t>5181</t>
  </si>
  <si>
    <t>Převody vnitřním organizačním jednotkám</t>
  </si>
  <si>
    <t>0551200001</t>
  </si>
  <si>
    <t>Dotace-SDH Humpolec (nájemné)</t>
  </si>
  <si>
    <t>0551200002</t>
  </si>
  <si>
    <t>Dotace-SDH Kletečná (nájemné)</t>
  </si>
  <si>
    <t>0551200003</t>
  </si>
  <si>
    <t>Dotace-SDH Hněvkovice (nájem,činnost)</t>
  </si>
  <si>
    <t>0551200005</t>
  </si>
  <si>
    <t>Dotace-SDH Světlice (nájem,činnost)</t>
  </si>
  <si>
    <t>0551200006</t>
  </si>
  <si>
    <t>Dar RM - SDH Světlice - 115.výročí</t>
  </si>
  <si>
    <t>ODPA(2) 55 Požární ochrana a integrovaný záchranný systém</t>
  </si>
  <si>
    <t>61</t>
  </si>
  <si>
    <t>6112</t>
  </si>
  <si>
    <t>0000006112</t>
  </si>
  <si>
    <t>Zastupitelstvo města</t>
  </si>
  <si>
    <t>5023</t>
  </si>
  <si>
    <t>Odměny členů zastupitelstev obcí a krajů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</si>
  <si>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</si>
  <si>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</si>
  <si>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</si>
  <si>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</si>
  <si>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6117</t>
  </si>
  <si>
    <t>0000098348</t>
  </si>
  <si>
    <t>Volby do EP</t>
  </si>
  <si>
    <t>5021</t>
  </si>
  <si>
    <t>Ostatní osobní výdaje</t>
  </si>
  <si>
    <t>6171</t>
  </si>
  <si>
    <t>5011</t>
  </si>
  <si>
    <t>Platy zaměstnanců v pracovním poměru vyjma zaměstnanců na služebních místech</t>
  </si>
  <si>
    <t>0000006171</t>
  </si>
  <si>
    <t>Správa MěÚ</t>
  </si>
  <si>
    <t>5038</t>
  </si>
  <si>
    <t>Pojistné na zákonné pojištění odpovědnosti zaměstnavatele za škodu při pracovním úrazu nebo nemoci z povolání</t>
  </si>
  <si>
    <t>5041</t>
  </si>
  <si>
    <t>Odměny za užití duševního vlastnictví</t>
  </si>
  <si>
    <t>0000000202</t>
  </si>
  <si>
    <t>Osadní výbory</t>
  </si>
  <si>
    <t>0617100043</t>
  </si>
  <si>
    <t>OÚE - Mobiliář pro místní části</t>
  </si>
  <si>
    <t>0617100010</t>
  </si>
  <si>
    <t>Správa MěÚ - projekt - efektivní a komunikativní úřad</t>
  </si>
  <si>
    <t>0617100004</t>
  </si>
  <si>
    <t>Zpracování vizuálu města a PO</t>
  </si>
  <si>
    <t>0617100044</t>
  </si>
  <si>
    <t>Partnerská spolupráce - Námestovo, Karlovac</t>
  </si>
  <si>
    <t>0617100005</t>
  </si>
  <si>
    <t>Metropolitní síť</t>
  </si>
  <si>
    <t>0000000201</t>
  </si>
  <si>
    <t>Městský úřad</t>
  </si>
  <si>
    <t>5195</t>
  </si>
  <si>
    <t>Odvody za neplnění povinnosti zaměstnávat zdravotně postižené</t>
  </si>
  <si>
    <t>5499</t>
  </si>
  <si>
    <t>Ostatní neinvestiční transfery fyzickým osobám</t>
  </si>
  <si>
    <t>5660</t>
  </si>
  <si>
    <t>Neinvestiční půjčené prostředky fyzickým osobám</t>
  </si>
  <si>
    <t>ODPA(2) 61 Státní moc, státní správa, územní samospráva a politické strany</t>
  </si>
  <si>
    <t>62</t>
  </si>
  <si>
    <t>6221</t>
  </si>
  <si>
    <t>Humanitární zahraniční pomoc přímá</t>
  </si>
  <si>
    <t>0000006221</t>
  </si>
  <si>
    <t>ODPA(2) 62 Jiné veřejné služby a činnosti</t>
  </si>
  <si>
    <t>63</t>
  </si>
  <si>
    <t>Finanční operace</t>
  </si>
  <si>
    <t>6310</t>
  </si>
  <si>
    <t>5141</t>
  </si>
  <si>
    <t>Úroky vlastní</t>
  </si>
  <si>
    <t>0000006300</t>
  </si>
  <si>
    <t>6320</t>
  </si>
  <si>
    <t>6399</t>
  </si>
  <si>
    <t>5365</t>
  </si>
  <si>
    <t>Platby daní krajům, obcím a státním fondům</t>
  </si>
  <si>
    <t>0639900001</t>
  </si>
  <si>
    <t>Rezerva pro poskytnutí darů v gesci RM</t>
  </si>
  <si>
    <t>ODPA(2) 63 Finanční operace</t>
  </si>
  <si>
    <t>64</t>
  </si>
  <si>
    <t>6402</t>
  </si>
  <si>
    <t>5364</t>
  </si>
  <si>
    <t>Vratky transferů poskytnutých z veřejných rozpočtů</t>
  </si>
  <si>
    <t>0000098008</t>
  </si>
  <si>
    <t>Volba prezidenta ČR</t>
  </si>
  <si>
    <t>0331900030</t>
  </si>
  <si>
    <t>Průtok - MěKIS neinv.dotace od Kraje - Naučná stezka "Po stopách historie"</t>
  </si>
  <si>
    <t>5366</t>
  </si>
  <si>
    <t>Výdaje z finančního vypořádání mezi krajem a obcemi</t>
  </si>
  <si>
    <t>ODPA(2) 64 Ostatní činnosti</t>
  </si>
  <si>
    <t>Skutečnost k 30.6.2024</t>
  </si>
  <si>
    <t>ODPA (4)</t>
  </si>
  <si>
    <t>POL (4)</t>
  </si>
  <si>
    <t>Podmínka: AND POL=6*</t>
  </si>
  <si>
    <t>ODPA(4)</t>
  </si>
  <si>
    <t>POL(4)</t>
  </si>
  <si>
    <t>1036</t>
  </si>
  <si>
    <t>6119</t>
  </si>
  <si>
    <t>Ostatní nákup dlouhodobého nehmotného majetku</t>
  </si>
  <si>
    <t>0103600003</t>
  </si>
  <si>
    <t>Lesní hospodářský plán město Humpolec</t>
  </si>
  <si>
    <t>0103600004</t>
  </si>
  <si>
    <t>Lesní hospodářské osnovy Humpolecko</t>
  </si>
  <si>
    <t>6121</t>
  </si>
  <si>
    <t>Stavby</t>
  </si>
  <si>
    <t>0221200007</t>
  </si>
  <si>
    <t>Projekty komunikací</t>
  </si>
  <si>
    <t>0221200121</t>
  </si>
  <si>
    <t>MK - Lipová, Hybešova a Rumunská (PD)</t>
  </si>
  <si>
    <t>0221200122</t>
  </si>
  <si>
    <t>MK - 2594/1 Pelhřimovská</t>
  </si>
  <si>
    <t>0221200125</t>
  </si>
  <si>
    <t>MK - Mánesova</t>
  </si>
  <si>
    <t>0221200130</t>
  </si>
  <si>
    <t>MK - 5. května (PD)</t>
  </si>
  <si>
    <t>0221200131</t>
  </si>
  <si>
    <t>MK - Hradská</t>
  </si>
  <si>
    <t>0221200132</t>
  </si>
  <si>
    <t>Kletečná - most</t>
  </si>
  <si>
    <t>0221200134</t>
  </si>
  <si>
    <t>MK - Na Skalce, vnitroblok 959 - 960</t>
  </si>
  <si>
    <t>0221200154</t>
  </si>
  <si>
    <t>MK - Na Závodí (PD)</t>
  </si>
  <si>
    <t>0221200158</t>
  </si>
  <si>
    <t>Křižovatka u Billy (PD)</t>
  </si>
  <si>
    <t>0221200159</t>
  </si>
  <si>
    <t>MK - Vosmíkova (PD)</t>
  </si>
  <si>
    <t>0221200161</t>
  </si>
  <si>
    <t>MK - Rozkoš - 80/22</t>
  </si>
  <si>
    <t>0221200162</t>
  </si>
  <si>
    <t>MK - Plačkov - 46/21</t>
  </si>
  <si>
    <t>0221200163</t>
  </si>
  <si>
    <t>MK - Hněvkovice - 398/3</t>
  </si>
  <si>
    <t>0221200164</t>
  </si>
  <si>
    <t>MK - Hněvkovice - 743/2</t>
  </si>
  <si>
    <t>0221200165</t>
  </si>
  <si>
    <t>MK - Krasoňov - 614/10</t>
  </si>
  <si>
    <t>0221200166</t>
  </si>
  <si>
    <t>MK - Světlice - 886/1</t>
  </si>
  <si>
    <t>0221200167</t>
  </si>
  <si>
    <t>MK - Lhotka - 734/31</t>
  </si>
  <si>
    <t>0221200168</t>
  </si>
  <si>
    <t>MK - Hálkova - hráz - III. etapa (PD)</t>
  </si>
  <si>
    <t>0221200169</t>
  </si>
  <si>
    <t>Vnitroblok Na Skalce 963, 964, 965 (ST)</t>
  </si>
  <si>
    <t>0221200170</t>
  </si>
  <si>
    <t>Příjezd k LTRN (PD)</t>
  </si>
  <si>
    <t>0221200171</t>
  </si>
  <si>
    <t>Rozkoš - autobusový záliv (PD)</t>
  </si>
  <si>
    <t>0221200172</t>
  </si>
  <si>
    <t>Rozkoš - cesta u lesa (PD)</t>
  </si>
  <si>
    <t>0221200173</t>
  </si>
  <si>
    <t>Plačkov - železniční přejezd (PD)</t>
  </si>
  <si>
    <t>0221200174</t>
  </si>
  <si>
    <t>MK - Plačkov - 488/47 (PD)</t>
  </si>
  <si>
    <t>0221200175</t>
  </si>
  <si>
    <t>MK - Vilémov - 749 (PD)</t>
  </si>
  <si>
    <t>0221200176</t>
  </si>
  <si>
    <t>Petrovice - cesta</t>
  </si>
  <si>
    <t>0221200177</t>
  </si>
  <si>
    <t>Světlice - cesta (PD)</t>
  </si>
  <si>
    <t>0221900021</t>
  </si>
  <si>
    <t>Chodník (lávka) ul. Lužická - podél komunikace III/34771</t>
  </si>
  <si>
    <t>0221900044</t>
  </si>
  <si>
    <t>Chodník Okružní</t>
  </si>
  <si>
    <t>0221900081</t>
  </si>
  <si>
    <t>Vnitroblok Hálkova a Lnářská (PD)</t>
  </si>
  <si>
    <t>0221900082</t>
  </si>
  <si>
    <t>Stoupací pruh I/34 (PD)</t>
  </si>
  <si>
    <t>0221900083</t>
  </si>
  <si>
    <t>Prostor mezi kinem a obchodním domem (PD)</t>
  </si>
  <si>
    <t>0221900086</t>
  </si>
  <si>
    <t>Chodník Hněvkovice</t>
  </si>
  <si>
    <t>0221900088</t>
  </si>
  <si>
    <t>Chodník Máchova (PD)</t>
  </si>
  <si>
    <t>0221900089</t>
  </si>
  <si>
    <t>Chodník Fügnerova (PD)</t>
  </si>
  <si>
    <t>0221900090</t>
  </si>
  <si>
    <t>Vnitroblok Lužická 1332 - 1335 (PD)</t>
  </si>
  <si>
    <t>0221900091</t>
  </si>
  <si>
    <t>Vnitroblok Hálkova 981 (PD)</t>
  </si>
  <si>
    <t>0221900092</t>
  </si>
  <si>
    <t>Vilémov - chodník (PD)</t>
  </si>
  <si>
    <t>0221900093</t>
  </si>
  <si>
    <t>Petrovice - chodník podél silnice na Želiv (PD)</t>
  </si>
  <si>
    <t>0231000045</t>
  </si>
  <si>
    <t>VOD - Lhotka - napojení vrtané studny</t>
  </si>
  <si>
    <t>0231000054</t>
  </si>
  <si>
    <t>VOD - Pražská a Na Kasárnách - Plán obnovy</t>
  </si>
  <si>
    <t>0231000060</t>
  </si>
  <si>
    <t>VOD - V Cípku</t>
  </si>
  <si>
    <t>0231000061</t>
  </si>
  <si>
    <t>VOD - Okružní II. etapa</t>
  </si>
  <si>
    <t>0231000062</t>
  </si>
  <si>
    <t>VOD - 5. května (PD)</t>
  </si>
  <si>
    <t>0232100048</t>
  </si>
  <si>
    <t>Dešťová kanalizace Lužická</t>
  </si>
  <si>
    <t>0232100052</t>
  </si>
  <si>
    <t>KAN - Pražská a Na Kasárnách - Plán obnovy</t>
  </si>
  <si>
    <t>0232100054</t>
  </si>
  <si>
    <t>ČOV Humpolec (PD)</t>
  </si>
  <si>
    <t>0232100059</t>
  </si>
  <si>
    <t>KAN - Pstružný potok - Spojovací - Lužická (PD)</t>
  </si>
  <si>
    <t>0232100060</t>
  </si>
  <si>
    <t>KAN - Lužická přeložka (PD)</t>
  </si>
  <si>
    <t>0232100061</t>
  </si>
  <si>
    <t>KAN - Světlice - 886/1</t>
  </si>
  <si>
    <t>6351</t>
  </si>
  <si>
    <t>Investiční transfery zřízeným příspěvkovým organizacím</t>
  </si>
  <si>
    <t>0030100001</t>
  </si>
  <si>
    <t>MŠ - RYB - revitalizace zahrady (PD)</t>
  </si>
  <si>
    <t>0030100002</t>
  </si>
  <si>
    <t>MŠ - SKA - revitalizace zahrady (PD)</t>
  </si>
  <si>
    <t>0030100003</t>
  </si>
  <si>
    <t>MŠ - SME - vzduchotechnika</t>
  </si>
  <si>
    <t>0030100004</t>
  </si>
  <si>
    <t>MŠ - POD - přístřešek na nádoby na odpad</t>
  </si>
  <si>
    <t>0030100005</t>
  </si>
  <si>
    <t>MŠ - energeticky úsporné opatření (ST)</t>
  </si>
  <si>
    <t>0030100006</t>
  </si>
  <si>
    <t>MŠ - SKA - venkovní žaluzie</t>
  </si>
  <si>
    <t>0032100001</t>
  </si>
  <si>
    <t>ZŠ - HÁL - rekonstrukce WC na staré budově</t>
  </si>
  <si>
    <t>0032100002</t>
  </si>
  <si>
    <t>ZŠ - HÁL - počítačová učebna (PD)</t>
  </si>
  <si>
    <t>0032100003</t>
  </si>
  <si>
    <t>ZŠ - HÁL - rozšíření školy (PD)</t>
  </si>
  <si>
    <t>0032100004</t>
  </si>
  <si>
    <t>ZŠ - HÁL - rekonstrukce střechy na budově I. stupně (PD)</t>
  </si>
  <si>
    <t>0032100005</t>
  </si>
  <si>
    <t>ZŠ - HÁL - rekonstrukce venkovních ploch (ST)</t>
  </si>
  <si>
    <t>0032100006</t>
  </si>
  <si>
    <t>ZŠ - HÁL - fotovoltaika nad jídelnou (PD)</t>
  </si>
  <si>
    <t>0032200001</t>
  </si>
  <si>
    <t>ZŠ - HRA - rekonstrukce podlah v učebnách (PD)</t>
  </si>
  <si>
    <t>0032200002</t>
  </si>
  <si>
    <t>ZŠ - HRA - konvektomat</t>
  </si>
  <si>
    <t>0032200003</t>
  </si>
  <si>
    <t>ZŠ - HRA - nová informatika</t>
  </si>
  <si>
    <t>0032200004</t>
  </si>
  <si>
    <t>ZŠ - HRA - rozšíření školy (PD)</t>
  </si>
  <si>
    <t>0032200005</t>
  </si>
  <si>
    <t>ZŠ - HRA - rekonstrukce jídelny (PD)</t>
  </si>
  <si>
    <t>0032400001</t>
  </si>
  <si>
    <t>ZUŠ - rekonstrukce učeben v 2NP</t>
  </si>
  <si>
    <t>0032400002</t>
  </si>
  <si>
    <t>ZUŠ - nábytek učeben v 2NP</t>
  </si>
  <si>
    <t>0032400003</t>
  </si>
  <si>
    <t>ZUŠ - rekonstrukce šaten v 2NP (PD)</t>
  </si>
  <si>
    <t>0032400004</t>
  </si>
  <si>
    <t>ZUŠ - energeticky úsporná opatření střešního pláště (PD)</t>
  </si>
  <si>
    <t>0032400005</t>
  </si>
  <si>
    <t>ZUŠ - multimediální učebna elektroinstalace</t>
  </si>
  <si>
    <t>0032400006</t>
  </si>
  <si>
    <t>ZUŠ - multimediální učebna interaktivní tabule</t>
  </si>
  <si>
    <t>0032500001</t>
  </si>
  <si>
    <t>SVČ - rekonstrukce toalet</t>
  </si>
  <si>
    <t>0032500002</t>
  </si>
  <si>
    <t>SVČ - rekonstrukce šatny</t>
  </si>
  <si>
    <t>0032500003</t>
  </si>
  <si>
    <t>SVČ - revitalizace areálu (ST)</t>
  </si>
  <si>
    <t>0032500004</t>
  </si>
  <si>
    <t>SVČ - požárně - bezpečnostní řešení - dětská skupina</t>
  </si>
  <si>
    <t>0331900024</t>
  </si>
  <si>
    <t>Využití městského bloku "SPOLKOVÝ DŮM - HUSOVA" (ST)</t>
  </si>
  <si>
    <t>0037600001</t>
  </si>
  <si>
    <t>MěKIS - Havlíčkovo náměstí 91 - rekonstrukce občerstvení v kině (PD)</t>
  </si>
  <si>
    <t>0037600002</t>
  </si>
  <si>
    <t>MěKIS - Školní 91 - interier infocentra (PD)</t>
  </si>
  <si>
    <t>0037600003</t>
  </si>
  <si>
    <t>MěKIS - Dolní náměstí 250 - rekonstrukce knihovny pro dospělé čtenáře (PD)</t>
  </si>
  <si>
    <t>0037600004</t>
  </si>
  <si>
    <t>MěKIS - Horní náměstí 273 - národopisná expozice</t>
  </si>
  <si>
    <t>0037600005</t>
  </si>
  <si>
    <t>MěKIS - Havlíčkovo náměstí 91 - rekonstrukce kotelny</t>
  </si>
  <si>
    <t>0037600006</t>
  </si>
  <si>
    <t>MěKIS - energeticky úsporné opatření (ST)</t>
  </si>
  <si>
    <t>0332200022</t>
  </si>
  <si>
    <t>Hrad Orlík - zastropení sklepení</t>
  </si>
  <si>
    <t>0332200033</t>
  </si>
  <si>
    <t>Hrad Orlík - roubení velké cisterny s obedněním</t>
  </si>
  <si>
    <t>0332200035</t>
  </si>
  <si>
    <t>Dolní náměstí 253 - výměna rozvodů vodovou a kanalizace</t>
  </si>
  <si>
    <t>0332600038</t>
  </si>
  <si>
    <t>Kaple u Svatého Václava (ST)</t>
  </si>
  <si>
    <t>0341200015</t>
  </si>
  <si>
    <t>Hřiště - herní prvky</t>
  </si>
  <si>
    <t>0341200091</t>
  </si>
  <si>
    <t>FS - rekonstrukce stupňů</t>
  </si>
  <si>
    <t>0341200096</t>
  </si>
  <si>
    <t>Hřiště - Hněvkovice (PD)</t>
  </si>
  <si>
    <t>0341200097</t>
  </si>
  <si>
    <t>Hřiště Krasoňov</t>
  </si>
  <si>
    <t>0341200099</t>
  </si>
  <si>
    <t>ZS - přístavba a stavební úpravy (ST)</t>
  </si>
  <si>
    <t>0341200112</t>
  </si>
  <si>
    <t>ZS - sněžná jáma</t>
  </si>
  <si>
    <t>0341200126</t>
  </si>
  <si>
    <t>FS - budova zázemí (PD)</t>
  </si>
  <si>
    <t>0341200127</t>
  </si>
  <si>
    <t>Úprava sportovní haly v Humpolci (PD)</t>
  </si>
  <si>
    <t>0341200134</t>
  </si>
  <si>
    <t>OÚE - Sportoviště Světlice</t>
  </si>
  <si>
    <t>0341200140</t>
  </si>
  <si>
    <t>FS - vjezdová závora</t>
  </si>
  <si>
    <t>0341200141</t>
  </si>
  <si>
    <t>Hřiště - Světlice</t>
  </si>
  <si>
    <t>0341200144</t>
  </si>
  <si>
    <t>Koupaliště - minigolf</t>
  </si>
  <si>
    <t>0341200145</t>
  </si>
  <si>
    <t>Hřiště - Na Skalce (PD)</t>
  </si>
  <si>
    <t>6122</t>
  </si>
  <si>
    <t>Stroje, přístroje a zařízení</t>
  </si>
  <si>
    <t>0341200131</t>
  </si>
  <si>
    <t>FS - vybavení šaten</t>
  </si>
  <si>
    <t>0341200138</t>
  </si>
  <si>
    <t>FS - sekačka</t>
  </si>
  <si>
    <t>0341200139</t>
  </si>
  <si>
    <t>FS - vertikutátor a aplikátor písku</t>
  </si>
  <si>
    <t>0341200142</t>
  </si>
  <si>
    <t>ZS - světelná tabule</t>
  </si>
  <si>
    <t>0341200143</t>
  </si>
  <si>
    <t>ZS - ozvučení</t>
  </si>
  <si>
    <t>0351200004</t>
  </si>
  <si>
    <t>Vybavení ordinace stomatologa</t>
  </si>
  <si>
    <t>0000007303</t>
  </si>
  <si>
    <t>BHS - celková rekonstrukce bytů 73</t>
  </si>
  <si>
    <t>0000007403</t>
  </si>
  <si>
    <t>BHS - celková rekonstrukce bytů 74</t>
  </si>
  <si>
    <t>0000024505</t>
  </si>
  <si>
    <t>BHS - Jana Zábrany 245 - energetická opatření (PD)</t>
  </si>
  <si>
    <t>0000060105</t>
  </si>
  <si>
    <t>BHS - Hálkova 601 - energetická opatření (PD)</t>
  </si>
  <si>
    <t>0000073004</t>
  </si>
  <si>
    <t>OÚE - BHS - Školní 730 - výtah</t>
  </si>
  <si>
    <t>0000135305</t>
  </si>
  <si>
    <t>BHS - Komenského 1353 - energetická opatření (ST)</t>
  </si>
  <si>
    <t>0000160703</t>
  </si>
  <si>
    <t>BHS - rekonstrukce bytů 1607</t>
  </si>
  <si>
    <t>0361200013</t>
  </si>
  <si>
    <t>BH - bytový dům Hálkova (PD)</t>
  </si>
  <si>
    <t>0361200018</t>
  </si>
  <si>
    <t>BHS - rekonstrukce bytů</t>
  </si>
  <si>
    <t>0361300175</t>
  </si>
  <si>
    <t>NH - Masarykova 885 - poliklinika - rekonstrukce ordinace</t>
  </si>
  <si>
    <t>0361300185</t>
  </si>
  <si>
    <t>NH - rekonstrukce budov OV (ST)</t>
  </si>
  <si>
    <t>0361300186</t>
  </si>
  <si>
    <t>NH - Plačkov - budova u hřiště (PD)</t>
  </si>
  <si>
    <t>0361300188</t>
  </si>
  <si>
    <t>NH - altán Stromovka - modernizace</t>
  </si>
  <si>
    <t>0361300190</t>
  </si>
  <si>
    <t>OÚE - NH - Hněvkovice - dětská skupina</t>
  </si>
  <si>
    <t>0361300195</t>
  </si>
  <si>
    <t>NH - Hněvkovice - budova OV/SDH</t>
  </si>
  <si>
    <t>0361300196</t>
  </si>
  <si>
    <t>NH - Petrovice - budova OV (PD)</t>
  </si>
  <si>
    <t>0361300197</t>
  </si>
  <si>
    <t>NH - Petrovice - altán (ST)</t>
  </si>
  <si>
    <t>0361300198</t>
  </si>
  <si>
    <t>NH - Vilémov - pergola</t>
  </si>
  <si>
    <t>0363100012</t>
  </si>
  <si>
    <t>VO - nové akce (PD)</t>
  </si>
  <si>
    <t>0363100059</t>
  </si>
  <si>
    <t>VO - nové akce</t>
  </si>
  <si>
    <t>0363100062</t>
  </si>
  <si>
    <t>VO - Lužická</t>
  </si>
  <si>
    <t>0363100065</t>
  </si>
  <si>
    <t>VO - Kletečná</t>
  </si>
  <si>
    <t>0363100066</t>
  </si>
  <si>
    <t>VO - Na Skalce</t>
  </si>
  <si>
    <t>0363100067</t>
  </si>
  <si>
    <t>VO - Mánesova</t>
  </si>
  <si>
    <t>0363100068</t>
  </si>
  <si>
    <t>VO - Hradská</t>
  </si>
  <si>
    <t>0363100069</t>
  </si>
  <si>
    <t>VO - Okružní</t>
  </si>
  <si>
    <t>0363100070</t>
  </si>
  <si>
    <t>VO - Blanická</t>
  </si>
  <si>
    <t>0363100071</t>
  </si>
  <si>
    <t>VO - solární lampa hala Hradská</t>
  </si>
  <si>
    <t>0363200016</t>
  </si>
  <si>
    <t>Hřbitov, urnový háj -  rekonstrukce cest (PD)</t>
  </si>
  <si>
    <t>0363200022</t>
  </si>
  <si>
    <t>U Nemocnice 934 - smuteční síň - přístřešek (PD)</t>
  </si>
  <si>
    <t>0363200021</t>
  </si>
  <si>
    <t>Velkoobjemový kontejner</t>
  </si>
  <si>
    <t>0363300001</t>
  </si>
  <si>
    <t>Přeložka přípojky + rozvaděč ZŠ HÁL</t>
  </si>
  <si>
    <t>0363500015</t>
  </si>
  <si>
    <t>Územní plán</t>
  </si>
  <si>
    <t>0363900050</t>
  </si>
  <si>
    <t>DTMM</t>
  </si>
  <si>
    <t>0363900049</t>
  </si>
  <si>
    <t>ZTV Podkova (PD)</t>
  </si>
  <si>
    <t>6130</t>
  </si>
  <si>
    <t>Pozemky</t>
  </si>
  <si>
    <t>0363900020</t>
  </si>
  <si>
    <t>Výkup nemovitostí</t>
  </si>
  <si>
    <t>6901</t>
  </si>
  <si>
    <t>Rezervy investičních výdajů</t>
  </si>
  <si>
    <t>0363900999</t>
  </si>
  <si>
    <t>Participativní rozpočet "Naše město"</t>
  </si>
  <si>
    <t>0372500011</t>
  </si>
  <si>
    <t>Kompostárna - stavební úpravy plochy, likvidace cesty</t>
  </si>
  <si>
    <t>0372500012</t>
  </si>
  <si>
    <t>Kompostárna skladovací plocha odpadů (PD)</t>
  </si>
  <si>
    <t>0372500013</t>
  </si>
  <si>
    <t>Kompostárna oplocení</t>
  </si>
  <si>
    <t>0374500104</t>
  </si>
  <si>
    <t>DTMM a pasport zeleně</t>
  </si>
  <si>
    <t>0374500080</t>
  </si>
  <si>
    <t>Protihluková stěna Okružní x Stodůlky</t>
  </si>
  <si>
    <t>0374500083</t>
  </si>
  <si>
    <t>Protihluková stěna D1</t>
  </si>
  <si>
    <t>0374500091</t>
  </si>
  <si>
    <t>Parkové úpravy Plačkov</t>
  </si>
  <si>
    <t>0527300001</t>
  </si>
  <si>
    <t>Rozšíř.digit.povodň.plánu a varovného inf.systému pro město Humpolec</t>
  </si>
  <si>
    <t>0531100003</t>
  </si>
  <si>
    <t>Kamerový systém - nové kamery</t>
  </si>
  <si>
    <t>0531100005</t>
  </si>
  <si>
    <t>Úsekové měření Rozkoš</t>
  </si>
  <si>
    <t>0551200010</t>
  </si>
  <si>
    <t>Novostavba hasičské zbrojnice SDH Humpolec (PD)</t>
  </si>
  <si>
    <t>6123</t>
  </si>
  <si>
    <t>Dopravní prostředky</t>
  </si>
  <si>
    <t>0551200016</t>
  </si>
  <si>
    <t>SDH Humpolec CAS</t>
  </si>
  <si>
    <t>0551200017</t>
  </si>
  <si>
    <t>SDH Hněvkovice dopravní automobil</t>
  </si>
  <si>
    <t>6111</t>
  </si>
  <si>
    <t>Programové vybavení</t>
  </si>
  <si>
    <t>0617100022</t>
  </si>
  <si>
    <t>Portál občana</t>
  </si>
  <si>
    <t>0617100028</t>
  </si>
  <si>
    <t>Webové stránky města a MěKIS</t>
  </si>
  <si>
    <t>0617100030</t>
  </si>
  <si>
    <t>Správa MěÚ - Energeticky úsporná opatření v č. p. 300 (PD)</t>
  </si>
  <si>
    <t>0617100045</t>
  </si>
  <si>
    <t>Klimatizace server</t>
  </si>
  <si>
    <t>0617100033</t>
  </si>
  <si>
    <t>Služební auto</t>
  </si>
  <si>
    <t>0617100038</t>
  </si>
  <si>
    <t>Sněhová fréza OV Hněvkovice</t>
  </si>
  <si>
    <t>0617100040</t>
  </si>
  <si>
    <t>Zahradní traktory pro MČ</t>
  </si>
  <si>
    <t>6125</t>
  </si>
  <si>
    <t>Informační a komunikační technologie</t>
  </si>
  <si>
    <t>0617100009</t>
  </si>
  <si>
    <t>Výpočetní technika</t>
  </si>
  <si>
    <t>0617100041</t>
  </si>
  <si>
    <t>Rezervační systém EO, CD, Matrika, ODSH</t>
  </si>
  <si>
    <t>0617100042</t>
  </si>
  <si>
    <t>Backupserver</t>
  </si>
  <si>
    <t>Plnění běžných výdajů - za oddíly - k 30.06.2024 v tisících Kč</t>
  </si>
  <si>
    <t>Plnění v Kč k UR</t>
  </si>
  <si>
    <t>Zemědělství, lesní hospodářství a rybářství</t>
  </si>
  <si>
    <t>Průmysl, stavebnictví, obchod a služby</t>
  </si>
  <si>
    <t>Doprava</t>
  </si>
  <si>
    <t>Vodní hospodářství</t>
  </si>
  <si>
    <t>Vzdělávání a školské služby</t>
  </si>
  <si>
    <t>Kultura, církve a sdělovací prostředky</t>
  </si>
  <si>
    <t>Sport a zájmová činnost</t>
  </si>
  <si>
    <t>Zdravotnictví</t>
  </si>
  <si>
    <t>Bydlení, komunální služby a územní rozvoj</t>
  </si>
  <si>
    <t>Ochrana životního prostředí</t>
  </si>
  <si>
    <t>Ostatní činnosti související se službami pro fyzické osoby</t>
  </si>
  <si>
    <t>Sociální služby a společné činnosti v sociálním zabezpečení a politice zaměstnanosti</t>
  </si>
  <si>
    <t>Bezpečnost a veřejný pořádek</t>
  </si>
  <si>
    <t>Požární ochrana a integrovaný záchranný systém</t>
  </si>
  <si>
    <t>Státní moc, státní správa, územní samospráva a politické strany</t>
  </si>
  <si>
    <t>Jiné veřejné služby a činnosti</t>
  </si>
  <si>
    <t>Ostatní činnosti</t>
  </si>
  <si>
    <t>ODPA (2)</t>
  </si>
  <si>
    <t>Plnění kapitálových výdajů - za oddíly - k 30.06.2024 v tisících Kč</t>
  </si>
  <si>
    <t>Plnění celkových výdajů - za oddíly - k 30.06.2024 v tisících Kč</t>
  </si>
  <si>
    <t>Podmínka: AND POL je mezi 5000, 6999</t>
  </si>
  <si>
    <t>Plnění rozpisu rozpočtu BĚŽNÝCH VYDAJŮ k 30.06.2024 v tis. Kč</t>
  </si>
  <si>
    <t>Plnění rozpisu rozpočtu KAPITÁLOVÝCH VÝDAJŮ k 30.06.2024 v tis. Kč</t>
  </si>
  <si>
    <t>Podmínka: AND POL je mezi 1000, 4999</t>
  </si>
  <si>
    <t>1</t>
  </si>
  <si>
    <t>11</t>
  </si>
  <si>
    <t>1111</t>
  </si>
  <si>
    <t>Příjem z daně z příjmů fyzických osob placené plátci</t>
  </si>
  <si>
    <t>1112</t>
  </si>
  <si>
    <t>Příjem z daně z příjmů fyzických osob placené poplatníky</t>
  </si>
  <si>
    <t>1113</t>
  </si>
  <si>
    <t>Příjem z daně z příjmů fyzických osob vybírané srážkou podle zvláštní sazby daně</t>
  </si>
  <si>
    <t>1121</t>
  </si>
  <si>
    <t>Příjem z daně z příjmů právnických osob</t>
  </si>
  <si>
    <t>1122</t>
  </si>
  <si>
    <t>Příjem z daně z příjmů právnických osob, kdy poplatníkem je obec, s výjimkou daně vybírané srážkou podle zvl.sazby daně</t>
  </si>
  <si>
    <t>POL(2) 11 Daně z příjmů, zisku a kapitálových výnosů</t>
  </si>
  <si>
    <t>12</t>
  </si>
  <si>
    <t>1211</t>
  </si>
  <si>
    <t>Příjem z daně z přidané hodnoty</t>
  </si>
  <si>
    <t>POL(2) 12 Daně, poplatky a jiná obdobná peněžitá plnění ze zboží a služeb v tuzemsku</t>
  </si>
  <si>
    <t>13</t>
  </si>
  <si>
    <t>1335</t>
  </si>
  <si>
    <t>Příjem z poplatku za odnětí pozemku podle lesního zákona</t>
  </si>
  <si>
    <t>1341</t>
  </si>
  <si>
    <t>Příjem z poplatku ze psů</t>
  </si>
  <si>
    <t>1343</t>
  </si>
  <si>
    <t>Příjem z poplatku za užívání veřejného prostranství</t>
  </si>
  <si>
    <t>1345</t>
  </si>
  <si>
    <t>Příjem z poplatku za obecní systém odpad.hospodářství a příjem z poplatku za odkládání komunálního odpadu z nemov.věci</t>
  </si>
  <si>
    <t>1353</t>
  </si>
  <si>
    <t>Příjem za zkoušky z odborné způsobilosti od žadatelů o řidičské oprávnění</t>
  </si>
  <si>
    <t>1359</t>
  </si>
  <si>
    <t>Příjem z odvodů z vybraných činností a služeb jinde neuvedených</t>
  </si>
  <si>
    <t>1361</t>
  </si>
  <si>
    <t>Příjem ze správních poplatků</t>
  </si>
  <si>
    <t>1381</t>
  </si>
  <si>
    <t>Příjem z daně z hazardních her s výjimkou dílčí daně z technických her za zdaňovací období do konce roku 2023</t>
  </si>
  <si>
    <t>1385</t>
  </si>
  <si>
    <t>Příjem z dílčí daně z technických her za zdaňovací období do konce roku 2023</t>
  </si>
  <si>
    <t>1386</t>
  </si>
  <si>
    <t>Příjem z daně z hazardních her s výjimkou technických her neprovozovaných prostřednictvím internetu</t>
  </si>
  <si>
    <t>1387</t>
  </si>
  <si>
    <t>Příjem z daně z technických her neprovozovaných prostřednictvím internetu</t>
  </si>
  <si>
    <t>POL(2) 13 Daně a poplatky z vybraných činností a služeb</t>
  </si>
  <si>
    <t>15</t>
  </si>
  <si>
    <t>1511</t>
  </si>
  <si>
    <t>Příjem z daně z nemovitých věcí</t>
  </si>
  <si>
    <t>POL(2) 15 Příjem z majetkových daní</t>
  </si>
  <si>
    <t>POL(1) 1 Daňové příjmy</t>
  </si>
  <si>
    <t>2</t>
  </si>
  <si>
    <t>2111</t>
  </si>
  <si>
    <t>Příjem z poskytování služeb, výrobků, prací, výkonů a práv</t>
  </si>
  <si>
    <t>Ostatní záležitosti lesního hospodářství</t>
  </si>
  <si>
    <t>Pitná voda</t>
  </si>
  <si>
    <t>Bytové hospodářství</t>
  </si>
  <si>
    <t>Nebytové hospodářství</t>
  </si>
  <si>
    <t>Činnost místní správy</t>
  </si>
  <si>
    <t>2112</t>
  </si>
  <si>
    <t>Příjem z prodeje zboží (již nakoupeného za účelem prodeje)</t>
  </si>
  <si>
    <t>2119</t>
  </si>
  <si>
    <t>Ostatní příjmy z vlastní činnosti</t>
  </si>
  <si>
    <t>2122</t>
  </si>
  <si>
    <t>Příjem z odvodů příspěvkových organizací</t>
  </si>
  <si>
    <t>Mateřské školy</t>
  </si>
  <si>
    <t>Základní školy</t>
  </si>
  <si>
    <t>Základní umělecké školy</t>
  </si>
  <si>
    <t>Střediska volného času</t>
  </si>
  <si>
    <t>Ostatní záležitosti kultury</t>
  </si>
  <si>
    <t>2131</t>
  </si>
  <si>
    <t>Příjem z pronájmu nebo pachtu pozemků</t>
  </si>
  <si>
    <t>Komunální služby a územní rozvoj jinde nezařazené</t>
  </si>
  <si>
    <t>2132</t>
  </si>
  <si>
    <t>Příjem z pronájmu nebo pachtu ostatních nemovitých věcí a jejich částí</t>
  </si>
  <si>
    <t>2133</t>
  </si>
  <si>
    <t>Příjem z pronájmu nebo pachtu movitých věcí</t>
  </si>
  <si>
    <t>2139</t>
  </si>
  <si>
    <t>Ostatní příjmy z pronájmu nebo pachtu majetku</t>
  </si>
  <si>
    <t>Pohřebnictví</t>
  </si>
  <si>
    <t>Příjem z úroků</t>
  </si>
  <si>
    <t>Obecné příjmy a výdaje z finančních operací</t>
  </si>
  <si>
    <t>2143</t>
  </si>
  <si>
    <t>Kursové rozdíly v příjmech</t>
  </si>
  <si>
    <t>2299</t>
  </si>
  <si>
    <t>Ostatní záležitosti v dopravě</t>
  </si>
  <si>
    <t>POL(2) 21 Příjem z vlastní činnosti a odvody přebytků organizací s přímým vztahem</t>
  </si>
  <si>
    <t>Příjem sankčních plateb přijatých od jiných osob</t>
  </si>
  <si>
    <t>2169</t>
  </si>
  <si>
    <t>Ostatní správa v průmyslu, stavebnictví, obchodu a službách</t>
  </si>
  <si>
    <t>Odvádění a čištění odpadních vod a nakládání s kaly</t>
  </si>
  <si>
    <t>3769</t>
  </si>
  <si>
    <t>Ostatní správa v ochraně životního prostředí</t>
  </si>
  <si>
    <t>Ostatní přijaté vratky transferů a podobné příjmy</t>
  </si>
  <si>
    <t>Finanční vypořádání</t>
  </si>
  <si>
    <t>POL(2) 22 Přijaté sankční platby a vratky transferů</t>
  </si>
  <si>
    <t>Příjem z prodeje krátkodobého a drobného dlouhodobého neinvestičního majetku</t>
  </si>
  <si>
    <t>2322</t>
  </si>
  <si>
    <t>Příjem z pojistných plnění</t>
  </si>
  <si>
    <t>2324</t>
  </si>
  <si>
    <t>Přijaté neinvestiční příspěvky a náhrady</t>
  </si>
  <si>
    <t>Sportovní zařízení ve vlastnictví obce</t>
  </si>
  <si>
    <t>Využívání a zneškodňování komunálních odpadů</t>
  </si>
  <si>
    <t>Požární ochrana - dobrovolná část</t>
  </si>
  <si>
    <t>2329</t>
  </si>
  <si>
    <t>Ostatní nedaňové příjmy jinde nezařazené</t>
  </si>
  <si>
    <t>6409</t>
  </si>
  <si>
    <t>Ostatní činnosti jinde nezařazené</t>
  </si>
  <si>
    <t>POL(2) 23 Příjem z prodeje neinvestičního majetku a ostatní nedaňové příjmy</t>
  </si>
  <si>
    <t>24</t>
  </si>
  <si>
    <t>2412</t>
  </si>
  <si>
    <t>Splátky půjčených prostředků od nefinančních podnikatelů – právnických osob</t>
  </si>
  <si>
    <t>2460</t>
  </si>
  <si>
    <t>Splátky půjčených prostředků od fyzických osob</t>
  </si>
  <si>
    <t>POL(2) 24 Přijaté splátky půjčených prostředků</t>
  </si>
  <si>
    <t>POL(1) 2 Nedaňové příjmy</t>
  </si>
  <si>
    <t>3</t>
  </si>
  <si>
    <t>Příjem z prodeje pozemků</t>
  </si>
  <si>
    <t>POL(2) 31 Příjem z prodeje dlouhodobého majetku a ostatní kapitálové příjmy</t>
  </si>
  <si>
    <t>POL(1) 3 Kapitálové příjmy</t>
  </si>
  <si>
    <t>4</t>
  </si>
  <si>
    <t>41</t>
  </si>
  <si>
    <t>4111</t>
  </si>
  <si>
    <t>Neinvestiční přijaté transfery z všeobecné pokladní správy státního rozpočtu</t>
  </si>
  <si>
    <t>4112</t>
  </si>
  <si>
    <t>Neinvestiční přijaté transfery ze státního rozpočtu v rámci souhrnného dotačního vztahu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</si>
  <si>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</si>
  <si>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</si>
  <si>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</si>
  <si>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</si>
  <si>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</si>
  <si>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</si>
  <si>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POL(2) 41 Neinvestiční přijaté transfery</t>
  </si>
  <si>
    <t>42</t>
  </si>
  <si>
    <t>4222</t>
  </si>
  <si>
    <t>Investiční přijaté transfery od krajů</t>
  </si>
  <si>
    <t>POL(2) 42 Investiční přijaté transfery</t>
  </si>
  <si>
    <t>POL(1) 4 Přijaté transfery</t>
  </si>
  <si>
    <t>POL (1)</t>
  </si>
  <si>
    <t>POL (2)</t>
  </si>
  <si>
    <t>z toho sdílené daně (POL 1111+1112+1113+1121+1211)</t>
  </si>
  <si>
    <t>Podmínka: AND POL=8*</t>
  </si>
  <si>
    <t>8</t>
  </si>
  <si>
    <t>81</t>
  </si>
  <si>
    <t>8115</t>
  </si>
  <si>
    <t>Změny stavu krátkodobých prostředků na bankovních účtech kromě změn stavů účtů stát.fin.aktiv, které tvoří kapitolu OSFA</t>
  </si>
  <si>
    <t>8117</t>
  </si>
  <si>
    <t>Aktivní krátkodobé operace řízení likvidity - příjmy</t>
  </si>
  <si>
    <t>8118</t>
  </si>
  <si>
    <t>Aktivní krátkodobé operace řízení likvidity - výdaje</t>
  </si>
  <si>
    <t>8123</t>
  </si>
  <si>
    <t>Dlouhodobé přijaté půjčené prostředky</t>
  </si>
  <si>
    <t>8124</t>
  </si>
  <si>
    <t>Uhrazené splátky dlouhodobých přijatých půjčených prostředků</t>
  </si>
  <si>
    <t>POL(2) 81 Financování z tuzemska</t>
  </si>
  <si>
    <t>89</t>
  </si>
  <si>
    <t>8901</t>
  </si>
  <si>
    <t>Operace z peněžních účtů rozpočtové jednotky nemající charakter příjmů a výdajů vládního sektoru</t>
  </si>
  <si>
    <t>POL(2) 89 Opravné položky k peněžním operacím</t>
  </si>
  <si>
    <t>POL(1) 8 Financování</t>
  </si>
  <si>
    <t>Celkem PŘÍJMY + FINANCOVÁNÍ</t>
  </si>
  <si>
    <t>PŘÍJMY</t>
  </si>
  <si>
    <t>Běžné výdaje</t>
  </si>
  <si>
    <t>z toho 5171 opravy a udržování</t>
  </si>
  <si>
    <t>Kapitálové výdaje</t>
  </si>
  <si>
    <t>VÝDAJE celkem</t>
  </si>
  <si>
    <t>Běžné příjmy (třída 1+2+4 neinvestiční transfery)</t>
  </si>
  <si>
    <t>Rozpočtový výsledek hospodaření: (+ přebytek)</t>
  </si>
  <si>
    <r>
      <rPr>
        <b/>
        <sz val="11"/>
        <color indexed="8"/>
        <rFont val="Calibri"/>
        <family val="2"/>
        <charset val="238"/>
        <scheme val="minor"/>
      </rPr>
      <t>Ukazatel provozního salda</t>
    </r>
    <r>
      <rPr>
        <sz val="11"/>
        <color indexed="8"/>
        <rFont val="Calibri"/>
        <family val="2"/>
        <scheme val="minor"/>
      </rPr>
      <t>, tj. % podíl provozního salda na běžných příjmech</t>
    </r>
  </si>
  <si>
    <r>
      <rPr>
        <b/>
        <sz val="11"/>
        <color indexed="8"/>
        <rFont val="Calibri"/>
        <family val="2"/>
        <charset val="238"/>
        <scheme val="minor"/>
      </rPr>
      <t>Provozní saldo</t>
    </r>
    <r>
      <rPr>
        <sz val="11"/>
        <color indexed="8"/>
        <rFont val="Calibri"/>
        <family val="2"/>
        <scheme val="minor"/>
      </rPr>
      <t xml:space="preserve"> (běžné příjmy mínus běžné výdaje)</t>
    </r>
  </si>
  <si>
    <t>26.08.2024</t>
  </si>
  <si>
    <t>08:35:10</t>
  </si>
  <si>
    <t>Podmínka: AND POL=5171</t>
  </si>
  <si>
    <t>Vývoj rozpočtu k 30.06.2024 v tisících Kč - položka 5171</t>
  </si>
  <si>
    <t>Plnění rozpisu rozpočtu PŘÍJMŮ a  k 30.06.2024 v tisících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</si>
</sst>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0"/>
      <color indexed="8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"/>
    </font>
    <font>
      <b/>
      <sz val="20"/>
      <color rgb="FF000000"/>
      <name val="Arial"/>
    </font>
    <font>
      <b/>
      <sz val="14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B48E"/>
        <bgColor indexed="64"/>
      </patternFill>
    </fill>
    <fill>
      <patternFill patternType="solid">
        <fgColor rgb="FFEEBDFB"/>
        <bgColor indexed="64"/>
      </patternFill>
    </fill>
    <fill>
      <patternFill patternType="solid">
        <fgColor rgb="FFADF9FD"/>
        <bgColor indexed="64"/>
      </patternFill>
    </fill>
    <fill>
      <patternFill patternType="solid">
        <fgColor rgb="FFB1C0F1"/>
        <bgColor indexed="64"/>
      </patternFill>
    </fill>
    <fill>
      <patternFill patternType="solid">
        <fgColor rgb="FFFCBEB0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740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2A578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3" fontId="10" fillId="0" borderId="3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3" fontId="8" fillId="8" borderId="3" xfId="0" applyNumberFormat="1" applyFont="1" applyFill="1" applyBorder="1" applyAlignment="1">
      <alignment horizontal="right" vertical="center" wrapText="1"/>
    </xf>
    <xf numFmtId="164" fontId="8" fillId="8" borderId="3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wrapText="1"/>
    </xf>
    <xf numFmtId="3" fontId="10" fillId="0" borderId="16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3" fontId="10" fillId="0" borderId="20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horizontal="right" vertical="center"/>
    </xf>
    <xf numFmtId="3" fontId="8" fillId="3" borderId="18" xfId="0" applyNumberFormat="1" applyFont="1" applyFill="1" applyBorder="1" applyAlignment="1">
      <alignment horizontal="right" vertical="center" wrapText="1"/>
    </xf>
    <xf numFmtId="164" fontId="8" fillId="3" borderId="19" xfId="0" applyNumberFormat="1" applyFont="1" applyFill="1" applyBorder="1" applyAlignment="1">
      <alignment horizontal="right" vertical="center" wrapText="1"/>
    </xf>
    <xf numFmtId="3" fontId="8" fillId="9" borderId="18" xfId="0" applyNumberFormat="1" applyFont="1" applyFill="1" applyBorder="1" applyAlignment="1">
      <alignment horizontal="right" vertical="center" wrapText="1"/>
    </xf>
    <xf numFmtId="164" fontId="8" fillId="9" borderId="19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3" fontId="10" fillId="0" borderId="14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10" fillId="0" borderId="9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0" xfId="0" applyFont="1"/>
    <xf numFmtId="3" fontId="7" fillId="0" borderId="0" xfId="0" applyNumberFormat="1" applyFont="1"/>
    <xf numFmtId="3" fontId="8" fillId="5" borderId="3" xfId="0" applyNumberFormat="1" applyFont="1" applyFill="1" applyBorder="1" applyAlignment="1">
      <alignment horizontal="right" vertical="center" wrapText="1"/>
    </xf>
    <xf numFmtId="164" fontId="8" fillId="5" borderId="3" xfId="0" applyNumberFormat="1" applyFont="1" applyFill="1" applyBorder="1" applyAlignment="1">
      <alignment horizontal="right" vertical="center" wrapText="1"/>
    </xf>
    <xf numFmtId="3" fontId="8" fillId="5" borderId="20" xfId="0" applyNumberFormat="1" applyFont="1" applyFill="1" applyBorder="1" applyAlignment="1">
      <alignment horizontal="right" vertical="center" wrapText="1"/>
    </xf>
    <xf numFmtId="164" fontId="8" fillId="5" borderId="20" xfId="0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3" fontId="8" fillId="10" borderId="15" xfId="0" applyNumberFormat="1" applyFont="1" applyFill="1" applyBorder="1" applyAlignment="1">
      <alignment wrapText="1"/>
    </xf>
    <xf numFmtId="3" fontId="8" fillId="10" borderId="15" xfId="0" applyNumberFormat="1" applyFont="1" applyFill="1" applyBorder="1" applyAlignment="1">
      <alignment horizontal="right" vertical="center" wrapText="1"/>
    </xf>
    <xf numFmtId="3" fontId="8" fillId="10" borderId="10" xfId="0" applyNumberFormat="1" applyFont="1" applyFill="1" applyBorder="1" applyAlignment="1">
      <alignment horizontal="right" vertical="center" wrapText="1"/>
    </xf>
    <xf numFmtId="3" fontId="8" fillId="10" borderId="11" xfId="0" applyNumberFormat="1" applyFont="1" applyFill="1" applyBorder="1" applyAlignment="1">
      <alignment horizontal="right" vertical="center" wrapText="1"/>
    </xf>
    <xf numFmtId="4" fontId="8" fillId="10" borderId="12" xfId="0" applyNumberFormat="1" applyFont="1" applyFill="1" applyBorder="1" applyAlignment="1">
      <alignment horizontal="right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4" fontId="8" fillId="13" borderId="3" xfId="0" applyNumberFormat="1" applyFont="1" applyFill="1" applyBorder="1" applyAlignment="1">
      <alignment horizontal="right" vertical="center" wrapText="1"/>
    </xf>
    <xf numFmtId="4" fontId="8" fillId="14" borderId="3" xfId="0" applyNumberFormat="1" applyFont="1" applyFill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164" fontId="10" fillId="0" borderId="16" xfId="0" applyNumberFormat="1" applyFont="1" applyBorder="1" applyAlignment="1">
      <alignment horizontal="right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15" borderId="25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 wrapText="1"/>
    </xf>
    <xf numFmtId="3" fontId="8" fillId="15" borderId="3" xfId="0" applyNumberFormat="1" applyFont="1" applyFill="1" applyBorder="1" applyAlignment="1">
      <alignment horizontal="right" vertical="center" wrapText="1"/>
    </xf>
    <xf numFmtId="164" fontId="8" fillId="15" borderId="3" xfId="0" applyNumberFormat="1" applyFont="1" applyFill="1" applyBorder="1" applyAlignment="1">
      <alignment horizontal="right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3" fontId="8" fillId="15" borderId="20" xfId="0" applyNumberFormat="1" applyFont="1" applyFill="1" applyBorder="1" applyAlignment="1">
      <alignment horizontal="right" vertical="center" wrapText="1"/>
    </xf>
    <xf numFmtId="164" fontId="8" fillId="15" borderId="20" xfId="0" applyNumberFormat="1" applyFont="1" applyFill="1" applyBorder="1" applyAlignment="1">
      <alignment horizontal="right" vertical="center" wrapText="1"/>
    </xf>
    <xf numFmtId="3" fontId="8" fillId="7" borderId="18" xfId="0" applyNumberFormat="1" applyFont="1" applyFill="1" applyBorder="1" applyAlignment="1">
      <alignment horizontal="right" vertical="center" wrapText="1"/>
    </xf>
    <xf numFmtId="164" fontId="8" fillId="7" borderId="19" xfId="0" applyNumberFormat="1" applyFont="1" applyFill="1" applyBorder="1" applyAlignment="1">
      <alignment horizontal="right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9" fillId="17" borderId="26" xfId="0" applyFont="1" applyFill="1" applyBorder="1" applyAlignment="1">
      <alignment horizontal="center" vertical="center" wrapText="1"/>
    </xf>
    <xf numFmtId="0" fontId="9" fillId="18" borderId="25" xfId="0" applyFont="1" applyFill="1" applyBorder="1" applyAlignment="1">
      <alignment horizontal="center" vertical="center" wrapText="1"/>
    </xf>
    <xf numFmtId="3" fontId="8" fillId="17" borderId="3" xfId="0" applyNumberFormat="1" applyFont="1" applyFill="1" applyBorder="1" applyAlignment="1">
      <alignment horizontal="right" vertical="center" wrapText="1"/>
    </xf>
    <xf numFmtId="164" fontId="8" fillId="17" borderId="3" xfId="0" applyNumberFormat="1" applyFont="1" applyFill="1" applyBorder="1" applyAlignment="1">
      <alignment horizontal="right" vertical="center" wrapText="1"/>
    </xf>
    <xf numFmtId="3" fontId="8" fillId="16" borderId="3" xfId="0" applyNumberFormat="1" applyFont="1" applyFill="1" applyBorder="1" applyAlignment="1">
      <alignment horizontal="right" vertical="center" wrapText="1"/>
    </xf>
    <xf numFmtId="164" fontId="8" fillId="16" borderId="3" xfId="0" applyNumberFormat="1" applyFont="1" applyFill="1" applyBorder="1" applyAlignment="1">
      <alignment horizontal="right" vertical="center" wrapText="1"/>
    </xf>
    <xf numFmtId="3" fontId="8" fillId="19" borderId="3" xfId="0" applyNumberFormat="1" applyFont="1" applyFill="1" applyBorder="1" applyAlignment="1">
      <alignment horizontal="right" vertical="center" wrapText="1"/>
    </xf>
    <xf numFmtId="164" fontId="8" fillId="19" borderId="3" xfId="0" applyNumberFormat="1" applyFont="1" applyFill="1" applyBorder="1" applyAlignment="1">
      <alignment horizontal="right" vertical="center" wrapText="1"/>
    </xf>
    <xf numFmtId="0" fontId="9" fillId="20" borderId="25" xfId="0" applyFont="1" applyFill="1" applyBorder="1" applyAlignment="1">
      <alignment horizontal="center" vertical="center" wrapText="1"/>
    </xf>
    <xf numFmtId="0" fontId="9" fillId="20" borderId="26" xfId="0" applyFont="1" applyFill="1" applyBorder="1" applyAlignment="1">
      <alignment horizontal="center" vertical="center" wrapText="1"/>
    </xf>
    <xf numFmtId="3" fontId="8" fillId="21" borderId="3" xfId="0" applyNumberFormat="1" applyFont="1" applyFill="1" applyBorder="1" applyAlignment="1">
      <alignment horizontal="right" vertical="center" wrapText="1"/>
    </xf>
    <xf numFmtId="164" fontId="8" fillId="21" borderId="3" xfId="0" applyNumberFormat="1" applyFont="1" applyFill="1" applyBorder="1" applyAlignment="1">
      <alignment horizontal="right" vertical="center" wrapText="1"/>
    </xf>
    <xf numFmtId="3" fontId="8" fillId="22" borderId="3" xfId="0" applyNumberFormat="1" applyFont="1" applyFill="1" applyBorder="1" applyAlignment="1">
      <alignment horizontal="right" vertical="center" wrapText="1"/>
    </xf>
    <xf numFmtId="164" fontId="8" fillId="22" borderId="3" xfId="0" applyNumberFormat="1" applyFont="1" applyFill="1" applyBorder="1" applyAlignment="1">
      <alignment horizontal="right" vertical="center" wrapText="1"/>
    </xf>
    <xf numFmtId="3" fontId="8" fillId="23" borderId="18" xfId="0" applyNumberFormat="1" applyFont="1" applyFill="1" applyBorder="1" applyAlignment="1">
      <alignment horizontal="right" vertical="center" wrapText="1"/>
    </xf>
    <xf numFmtId="164" fontId="8" fillId="23" borderId="19" xfId="0" applyNumberFormat="1" applyFont="1" applyFill="1" applyBorder="1" applyAlignment="1">
      <alignment horizontal="right" vertical="center" wrapText="1"/>
    </xf>
    <xf numFmtId="3" fontId="0" fillId="0" borderId="3" xfId="0" applyNumberFormat="1" applyBorder="1"/>
    <xf numFmtId="3" fontId="17" fillId="16" borderId="3" xfId="0" applyNumberFormat="1" applyFont="1" applyFill="1" applyBorder="1"/>
    <xf numFmtId="3" fontId="8" fillId="7" borderId="3" xfId="0" applyNumberFormat="1" applyFont="1" applyFill="1" applyBorder="1" applyAlignment="1">
      <alignment horizontal="right" vertical="center" wrapText="1"/>
    </xf>
    <xf numFmtId="164" fontId="8" fillId="7" borderId="3" xfId="0" applyNumberFormat="1" applyFont="1" applyFill="1" applyBorder="1" applyAlignment="1">
      <alignment horizontal="right" vertical="center" wrapText="1"/>
    </xf>
    <xf numFmtId="3" fontId="17" fillId="24" borderId="3" xfId="0" applyNumberFormat="1" applyFont="1" applyFill="1" applyBorder="1"/>
    <xf numFmtId="165" fontId="17" fillId="24" borderId="3" xfId="0" applyNumberFormat="1" applyFont="1" applyFill="1" applyBorder="1"/>
    <xf numFmtId="165" fontId="17" fillId="0" borderId="3" xfId="0" applyNumberFormat="1" applyFont="1" applyBorder="1"/>
    <xf numFmtId="3" fontId="18" fillId="16" borderId="3" xfId="0" applyNumberFormat="1" applyFont="1" applyFill="1" applyBorder="1"/>
    <xf numFmtId="165" fontId="18" fillId="16" borderId="3" xfId="0" applyNumberFormat="1" applyFont="1" applyFill="1" applyBorder="1"/>
    <xf numFmtId="165" fontId="19" fillId="0" borderId="3" xfId="0" applyNumberFormat="1" applyFont="1" applyBorder="1"/>
    <xf numFmtId="0" fontId="9" fillId="17" borderId="39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9" fillId="17" borderId="40" xfId="0" applyFont="1" applyFill="1" applyBorder="1" applyAlignment="1">
      <alignment horizontal="center" vertical="center" wrapText="1"/>
    </xf>
    <xf numFmtId="3" fontId="16" fillId="6" borderId="16" xfId="0" applyNumberFormat="1" applyFont="1" applyFill="1" applyBorder="1" applyAlignment="1">
      <alignment horizontal="right" vertical="center" wrapText="1"/>
    </xf>
    <xf numFmtId="164" fontId="16" fillId="6" borderId="16" xfId="0" applyNumberFormat="1" applyFont="1" applyFill="1" applyBorder="1" applyAlignment="1">
      <alignment horizontal="right" vertical="center" wrapText="1"/>
    </xf>
    <xf numFmtId="3" fontId="9" fillId="16" borderId="3" xfId="0" applyNumberFormat="1" applyFont="1" applyFill="1" applyBorder="1" applyAlignment="1">
      <alignment horizontal="right" vertical="center" wrapText="1"/>
    </xf>
    <xf numFmtId="164" fontId="9" fillId="16" borderId="3" xfId="0" applyNumberFormat="1" applyFont="1" applyFill="1" applyBorder="1" applyAlignment="1">
      <alignment horizontal="right" vertical="center" wrapText="1"/>
    </xf>
    <xf numFmtId="3" fontId="9" fillId="6" borderId="3" xfId="0" applyNumberFormat="1" applyFont="1" applyFill="1" applyBorder="1" applyAlignment="1">
      <alignment horizontal="right" vertical="center" wrapText="1"/>
    </xf>
    <xf numFmtId="164" fontId="9" fillId="6" borderId="3" xfId="0" applyNumberFormat="1" applyFont="1" applyFill="1" applyBorder="1" applyAlignment="1">
      <alignment horizontal="right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164" fontId="10" fillId="6" borderId="3" xfId="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3" fontId="9" fillId="6" borderId="28" xfId="0" applyNumberFormat="1" applyFont="1" applyFill="1" applyBorder="1" applyAlignment="1">
      <alignment horizontal="right" vertical="center" wrapText="1"/>
    </xf>
    <xf numFmtId="164" fontId="9" fillId="6" borderId="29" xfId="0" applyNumberFormat="1" applyFont="1" applyFill="1" applyBorder="1" applyAlignment="1">
      <alignment horizontal="right"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19" fillId="0" borderId="0" xfId="0" applyFont="1"/>
    <xf numFmtId="0" fontId="8" fillId="17" borderId="3" xfId="0" applyFont="1" applyFill="1" applyBorder="1" applyAlignment="1">
      <alignment wrapText="1"/>
    </xf>
    <xf numFmtId="0" fontId="8" fillId="16" borderId="3" xfId="0" applyFont="1" applyFill="1" applyBorder="1" applyAlignment="1">
      <alignment wrapText="1"/>
    </xf>
    <xf numFmtId="0" fontId="8" fillId="19" borderId="5" xfId="0" applyFont="1" applyFill="1" applyBorder="1" applyAlignment="1">
      <alignment horizontal="left" wrapText="1"/>
    </xf>
    <xf numFmtId="0" fontId="8" fillId="19" borderId="33" xfId="0" applyFont="1" applyFill="1" applyBorder="1" applyAlignment="1">
      <alignment horizontal="left" wrapText="1"/>
    </xf>
    <xf numFmtId="0" fontId="8" fillId="19" borderId="34" xfId="0" applyFont="1" applyFill="1" applyBorder="1" applyAlignment="1">
      <alignment horizontal="left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13" fillId="1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20" borderId="21" xfId="0" applyFont="1" applyFill="1" applyBorder="1" applyAlignment="1">
      <alignment horizontal="center" vertical="center" wrapText="1"/>
    </xf>
    <xf numFmtId="0" fontId="9" fillId="20" borderId="22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>
      <alignment wrapText="1"/>
    </xf>
    <xf numFmtId="0" fontId="9" fillId="17" borderId="21" xfId="0" applyFont="1" applyFill="1" applyBorder="1" applyAlignment="1">
      <alignment horizontal="center" vertical="center" wrapText="1"/>
    </xf>
    <xf numFmtId="0" fontId="9" fillId="17" borderId="22" xfId="0" applyFont="1" applyFill="1" applyBorder="1" applyAlignment="1">
      <alignment horizontal="center" vertical="center" wrapText="1"/>
    </xf>
    <xf numFmtId="0" fontId="9" fillId="17" borderId="6" xfId="0" applyFont="1" applyFill="1" applyBorder="1" applyAlignment="1">
      <alignment horizontal="center" vertical="center" wrapText="1"/>
    </xf>
    <xf numFmtId="0" fontId="9" fillId="17" borderId="23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>
      <alignment wrapText="1"/>
    </xf>
    <xf numFmtId="0" fontId="9" fillId="20" borderId="2" xfId="0" applyFont="1" applyFill="1" applyBorder="1" applyAlignment="1">
      <alignment horizontal="center" vertical="center" wrapText="1"/>
    </xf>
    <xf numFmtId="0" fontId="9" fillId="20" borderId="35" xfId="0" applyFont="1" applyFill="1" applyBorder="1" applyAlignment="1">
      <alignment horizontal="center" vertical="center" wrapText="1"/>
    </xf>
    <xf numFmtId="0" fontId="9" fillId="20" borderId="4" xfId="0" applyFont="1" applyFill="1" applyBorder="1" applyAlignment="1">
      <alignment horizontal="center" vertical="center" wrapText="1"/>
    </xf>
    <xf numFmtId="0" fontId="9" fillId="20" borderId="36" xfId="0" applyFont="1" applyFill="1" applyBorder="1" applyAlignment="1">
      <alignment horizontal="center" vertical="center" wrapText="1"/>
    </xf>
    <xf numFmtId="0" fontId="9" fillId="20" borderId="6" xfId="0" applyFont="1" applyFill="1" applyBorder="1" applyAlignment="1">
      <alignment horizontal="center" vertical="center" wrapText="1"/>
    </xf>
    <xf numFmtId="0" fontId="9" fillId="20" borderId="23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24" xfId="0" applyFont="1" applyFill="1" applyBorder="1" applyAlignment="1">
      <alignment horizontal="center" vertical="center" wrapText="1"/>
    </xf>
    <xf numFmtId="0" fontId="8" fillId="23" borderId="17" xfId="0" applyFont="1" applyFill="1" applyBorder="1" applyAlignment="1">
      <alignment wrapText="1"/>
    </xf>
    <xf numFmtId="0" fontId="8" fillId="23" borderId="18" xfId="0" applyFont="1" applyFill="1" applyBorder="1" applyAlignment="1">
      <alignment wrapText="1"/>
    </xf>
    <xf numFmtId="0" fontId="9" fillId="17" borderId="3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37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37" xfId="0" applyBorder="1" applyAlignment="1">
      <alignment horizontal="right"/>
    </xf>
    <xf numFmtId="0" fontId="18" fillId="0" borderId="0" xfId="0" applyFont="1" applyAlignment="1">
      <alignment horizontal="right"/>
    </xf>
    <xf numFmtId="0" fontId="8" fillId="7" borderId="17" xfId="0" applyFont="1" applyFill="1" applyBorder="1" applyAlignment="1">
      <alignment wrapText="1"/>
    </xf>
    <xf numFmtId="0" fontId="8" fillId="7" borderId="18" xfId="0" applyFont="1" applyFill="1" applyBorder="1" applyAlignment="1">
      <alignment wrapText="1"/>
    </xf>
    <xf numFmtId="0" fontId="8" fillId="15" borderId="3" xfId="0" applyFont="1" applyFill="1" applyBorder="1" applyAlignment="1">
      <alignment wrapText="1"/>
    </xf>
    <xf numFmtId="0" fontId="8" fillId="15" borderId="20" xfId="0" applyFont="1" applyFill="1" applyBorder="1" applyAlignment="1">
      <alignment wrapText="1"/>
    </xf>
    <xf numFmtId="0" fontId="6" fillId="7" borderId="0" xfId="0" applyFont="1" applyFill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9" fillId="15" borderId="21" xfId="0" applyFont="1" applyFill="1" applyBorder="1" applyAlignment="1">
      <alignment horizontal="center" vertical="center" wrapText="1"/>
    </xf>
    <xf numFmtId="0" fontId="9" fillId="15" borderId="2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wrapText="1"/>
    </xf>
    <xf numFmtId="0" fontId="8" fillId="5" borderId="20" xfId="0" applyFont="1" applyFill="1" applyBorder="1" applyAlignment="1">
      <alignment wrapText="1"/>
    </xf>
    <xf numFmtId="0" fontId="8" fillId="6" borderId="27" xfId="0" applyFont="1" applyFill="1" applyBorder="1" applyAlignment="1">
      <alignment wrapText="1"/>
    </xf>
    <xf numFmtId="0" fontId="8" fillId="6" borderId="28" xfId="0" applyFont="1" applyFill="1" applyBorder="1" applyAlignment="1">
      <alignment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0" fontId="6" fillId="6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9" borderId="17" xfId="0" applyFont="1" applyFill="1" applyBorder="1" applyAlignment="1">
      <alignment wrapText="1"/>
    </xf>
    <xf numFmtId="0" fontId="8" fillId="9" borderId="18" xfId="0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8" fillId="3" borderId="18" xfId="0" applyFont="1" applyFill="1" applyBorder="1" applyAlignment="1">
      <alignment wrapText="1"/>
    </xf>
    <xf numFmtId="0" fontId="6" fillId="9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6" fillId="8" borderId="0" xfId="0" applyFont="1" applyFill="1" applyAlignment="1">
      <alignment horizontal="center" vertical="center" wrapText="1"/>
    </xf>
    <xf numFmtId="0" fontId="8" fillId="8" borderId="3" xfId="0" applyFont="1" applyFill="1" applyBorder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4" fillId="13" borderId="0" xfId="0" applyFont="1" applyFill="1" applyAlignment="1">
      <alignment horizontal="center" vertical="center" wrapText="1"/>
    </xf>
    <xf numFmtId="0" fontId="15" fillId="13" borderId="0" xfId="0" applyFont="1" applyFill="1" applyAlignment="1">
      <alignment horizontal="center" wrapText="1"/>
    </xf>
    <xf numFmtId="0" fontId="8" fillId="14" borderId="3" xfId="0" applyFont="1" applyFill="1" applyBorder="1" applyAlignment="1">
      <alignment wrapText="1"/>
    </xf>
    <xf numFmtId="0" fontId="8" fillId="13" borderId="3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8" fillId="10" borderId="3" xfId="0" applyFont="1" applyFill="1" applyBorder="1" applyAlignment="1">
      <alignment wrapText="1"/>
    </xf>
    <xf numFmtId="0" fontId="8" fillId="10" borderId="5" xfId="0" applyFont="1" applyFill="1" applyBorder="1" applyAlignment="1">
      <alignment wrapText="1"/>
    </xf>
    <xf numFmtId="0" fontId="14" fillId="10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E7FF"/>
      <color rgb="FFD2A578"/>
      <color rgb="FFCC99FF"/>
      <color rgb="FFCCCCFF"/>
      <color rgb="FFFC7404"/>
      <color rgb="FF89E0FF"/>
      <color rgb="FFFCBEB0"/>
      <color rgb="FFFFEFEF"/>
      <color rgb="FFFFE1E1"/>
      <color rgb="FFEEB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C0DB-FC67-4F2E-AA1C-23DE706C65E7}">
  <sheetPr>
    <tabColor rgb="FFFFFF00"/>
    <pageSetUpPr fitToPage="1"/>
  </sheetPr>
  <dimension ref="A1:K134"/>
  <sheetViews>
    <sheetView workbookViewId="0">
      <pane ySplit="6" topLeftCell="A7" activePane="bottomLeft" state="frozen"/>
      <selection pane="bottomLeft" activeCell="D9" sqref="D9"/>
    </sheetView>
  </sheetViews>
  <sheetFormatPr defaultRowHeight="14.4" x14ac:dyDescent="0.3"/>
  <cols>
    <col min="1" max="1" width="5.21875" customWidth="1"/>
    <col min="2" max="2" width="5.5546875" customWidth="1"/>
    <col min="3" max="3" width="5.33203125" customWidth="1"/>
    <col min="4" max="4" width="46.88671875" customWidth="1"/>
    <col min="5" max="5" width="6.77734375" customWidth="1"/>
    <col min="6" max="6" width="29.33203125" customWidth="1"/>
    <col min="7" max="7" width="10.44140625" customWidth="1"/>
    <col min="8" max="8" width="9.77734375" customWidth="1"/>
    <col min="9" max="9" width="11.109375" customWidth="1"/>
    <col min="10" max="10" width="9.109375" customWidth="1"/>
    <col min="11" max="11" width="8.109375" customWidth="1"/>
  </cols>
  <sheetData>
    <row r="1" spans="1:11" ht="16.05" customHeight="1" x14ac:dyDescent="0.3">
      <c r="A1" s="118" t="s">
        <v>96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</row>
    <row r="2" spans="1:11" ht="16.05" customHeight="1" x14ac:dyDescent="0.3">
      <c r="A2" s="118" t="s">
        <v>97</v>
      </c>
      <c r="B2" s="118"/>
      <c r="C2" s="118"/>
      <c r="D2" s="118"/>
      <c r="E2" s="118"/>
      <c r="F2" s="119"/>
      <c r="G2" s="119"/>
      <c r="H2" s="119"/>
      <c r="I2" s="119"/>
      <c r="J2" s="119"/>
      <c r="K2" s="119"/>
    </row>
    <row r="3" spans="1:11" ht="30" customHeight="1" x14ac:dyDescent="0.3">
      <c r="A3" s="120" t="s">
        <v>1612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ht="16.05" customHeight="1" thickBot="1" x14ac:dyDescent="0.35">
      <c r="A4" s="118" t="s">
        <v>1442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6.05" customHeight="1" thickBot="1" x14ac:dyDescent="0.35">
      <c r="A5" s="127" t="s">
        <v>1576</v>
      </c>
      <c r="B5" s="116" t="s">
        <v>1577</v>
      </c>
      <c r="C5" s="116" t="s">
        <v>1054</v>
      </c>
      <c r="D5" s="116" t="s">
        <v>4</v>
      </c>
      <c r="E5" s="116" t="s">
        <v>1053</v>
      </c>
      <c r="F5" s="116" t="s">
        <v>4</v>
      </c>
      <c r="G5" s="125" t="s">
        <v>101</v>
      </c>
      <c r="H5" s="125"/>
      <c r="I5" s="125"/>
      <c r="J5" s="125"/>
      <c r="K5" s="126"/>
    </row>
    <row r="6" spans="1:11" ht="25.2" customHeight="1" thickBot="1" x14ac:dyDescent="0.35">
      <c r="A6" s="128"/>
      <c r="B6" s="117"/>
      <c r="C6" s="117"/>
      <c r="D6" s="117"/>
      <c r="E6" s="117"/>
      <c r="F6" s="117"/>
      <c r="G6" s="64" t="s">
        <v>102</v>
      </c>
      <c r="H6" s="64" t="s">
        <v>103</v>
      </c>
      <c r="I6" s="66" t="s">
        <v>1052</v>
      </c>
      <c r="J6" s="64" t="s">
        <v>1418</v>
      </c>
      <c r="K6" s="65" t="s">
        <v>104</v>
      </c>
    </row>
    <row r="7" spans="1:11" x14ac:dyDescent="0.3">
      <c r="A7" s="8" t="s">
        <v>1443</v>
      </c>
      <c r="B7" s="8" t="s">
        <v>1444</v>
      </c>
      <c r="C7" s="8" t="s">
        <v>1445</v>
      </c>
      <c r="D7" s="8" t="s">
        <v>1446</v>
      </c>
      <c r="E7" s="8"/>
      <c r="F7" s="8"/>
      <c r="G7" s="9">
        <v>41500</v>
      </c>
      <c r="H7" s="9">
        <v>41500</v>
      </c>
      <c r="I7" s="9">
        <v>20287.870760000002</v>
      </c>
      <c r="J7" s="9">
        <v>21212.129239999998</v>
      </c>
      <c r="K7" s="10">
        <v>48.886435566265057</v>
      </c>
    </row>
    <row r="8" spans="1:11" ht="27" x14ac:dyDescent="0.3">
      <c r="A8" s="3" t="s">
        <v>1443</v>
      </c>
      <c r="B8" s="3" t="s">
        <v>1444</v>
      </c>
      <c r="C8" s="3" t="s">
        <v>1447</v>
      </c>
      <c r="D8" s="3" t="s">
        <v>1448</v>
      </c>
      <c r="E8" s="3"/>
      <c r="F8" s="3"/>
      <c r="G8" s="4">
        <v>2700</v>
      </c>
      <c r="H8" s="4">
        <v>2700</v>
      </c>
      <c r="I8" s="4">
        <v>561.34749999999997</v>
      </c>
      <c r="J8" s="4">
        <v>2138.6525000000001</v>
      </c>
      <c r="K8" s="5">
        <v>20.790648148148147</v>
      </c>
    </row>
    <row r="9" spans="1:11" ht="27" x14ac:dyDescent="0.3">
      <c r="A9" s="3" t="s">
        <v>1443</v>
      </c>
      <c r="B9" s="3" t="s">
        <v>1444</v>
      </c>
      <c r="C9" s="3" t="s">
        <v>1449</v>
      </c>
      <c r="D9" s="3" t="s">
        <v>1450</v>
      </c>
      <c r="E9" s="3"/>
      <c r="F9" s="3"/>
      <c r="G9" s="4">
        <v>7300</v>
      </c>
      <c r="H9" s="4">
        <v>7300</v>
      </c>
      <c r="I9" s="4">
        <v>4156.93318</v>
      </c>
      <c r="J9" s="4">
        <v>3143.06682</v>
      </c>
      <c r="K9" s="5">
        <v>56.944290136986304</v>
      </c>
    </row>
    <row r="10" spans="1:11" x14ac:dyDescent="0.3">
      <c r="A10" s="3" t="s">
        <v>1443</v>
      </c>
      <c r="B10" s="3" t="s">
        <v>1444</v>
      </c>
      <c r="C10" s="3" t="s">
        <v>1451</v>
      </c>
      <c r="D10" s="3" t="s">
        <v>1452</v>
      </c>
      <c r="E10" s="3"/>
      <c r="F10" s="3"/>
      <c r="G10" s="4">
        <v>60500</v>
      </c>
      <c r="H10" s="4">
        <v>60500</v>
      </c>
      <c r="I10" s="4">
        <v>22888.877219999998</v>
      </c>
      <c r="J10" s="4">
        <v>37611.122779999998</v>
      </c>
      <c r="K10" s="5">
        <v>37.832854909090912</v>
      </c>
    </row>
    <row r="11" spans="1:11" ht="40.200000000000003" x14ac:dyDescent="0.3">
      <c r="A11" s="3" t="s">
        <v>1443</v>
      </c>
      <c r="B11" s="3" t="s">
        <v>1444</v>
      </c>
      <c r="C11" s="3" t="s">
        <v>1453</v>
      </c>
      <c r="D11" s="3" t="s">
        <v>1454</v>
      </c>
      <c r="E11" s="3"/>
      <c r="F11" s="3"/>
      <c r="G11" s="4">
        <v>13000</v>
      </c>
      <c r="H11" s="4">
        <v>13000</v>
      </c>
      <c r="I11" s="4">
        <v>10691.68</v>
      </c>
      <c r="J11" s="4">
        <v>2308.3200000000002</v>
      </c>
      <c r="K11" s="5">
        <v>82.243692307692314</v>
      </c>
    </row>
    <row r="12" spans="1:11" ht="16.05" customHeight="1" x14ac:dyDescent="0.3">
      <c r="A12" s="111" t="s">
        <v>1455</v>
      </c>
      <c r="B12" s="111"/>
      <c r="C12" s="111"/>
      <c r="D12" s="111"/>
      <c r="E12" s="111"/>
      <c r="F12" s="111"/>
      <c r="G12" s="67">
        <v>125000</v>
      </c>
      <c r="H12" s="67">
        <v>125000</v>
      </c>
      <c r="I12" s="67">
        <v>58586.71</v>
      </c>
      <c r="J12" s="67">
        <v>66413.289999999994</v>
      </c>
      <c r="K12" s="68">
        <v>46.87</v>
      </c>
    </row>
    <row r="13" spans="1:11" ht="16.05" customHeight="1" x14ac:dyDescent="0.3">
      <c r="A13" s="3" t="s">
        <v>1443</v>
      </c>
      <c r="B13" s="3" t="s">
        <v>1456</v>
      </c>
      <c r="C13" s="3" t="s">
        <v>1457</v>
      </c>
      <c r="D13" s="3" t="s">
        <v>1458</v>
      </c>
      <c r="E13" s="3"/>
      <c r="F13" s="3"/>
      <c r="G13" s="4">
        <v>118000</v>
      </c>
      <c r="H13" s="4">
        <v>118000</v>
      </c>
      <c r="I13" s="4">
        <v>55474.88437</v>
      </c>
      <c r="J13" s="4">
        <v>62525.11563</v>
      </c>
      <c r="K13" s="5">
        <v>47.012613872881353</v>
      </c>
    </row>
    <row r="14" spans="1:11" ht="16.05" customHeight="1" x14ac:dyDescent="0.3">
      <c r="A14" s="111" t="s">
        <v>1459</v>
      </c>
      <c r="B14" s="111"/>
      <c r="C14" s="111"/>
      <c r="D14" s="111"/>
      <c r="E14" s="111"/>
      <c r="F14" s="111"/>
      <c r="G14" s="67">
        <v>118000</v>
      </c>
      <c r="H14" s="67">
        <v>118000</v>
      </c>
      <c r="I14" s="67">
        <v>55474.879999999997</v>
      </c>
      <c r="J14" s="67">
        <v>62525.120000000003</v>
      </c>
      <c r="K14" s="68">
        <v>47.01</v>
      </c>
    </row>
    <row r="15" spans="1:11" ht="27" x14ac:dyDescent="0.3">
      <c r="A15" s="3" t="s">
        <v>1443</v>
      </c>
      <c r="B15" s="3" t="s">
        <v>1460</v>
      </c>
      <c r="C15" s="3" t="s">
        <v>1461</v>
      </c>
      <c r="D15" s="3" t="s">
        <v>1462</v>
      </c>
      <c r="E15" s="3"/>
      <c r="F15" s="3"/>
      <c r="G15" s="4">
        <v>5</v>
      </c>
      <c r="H15" s="4">
        <v>5</v>
      </c>
      <c r="I15" s="4">
        <v>0</v>
      </c>
      <c r="J15" s="4">
        <v>5</v>
      </c>
      <c r="K15" s="5">
        <v>0</v>
      </c>
    </row>
    <row r="16" spans="1:11" ht="16.05" customHeight="1" x14ac:dyDescent="0.3">
      <c r="A16" s="3" t="s">
        <v>1443</v>
      </c>
      <c r="B16" s="3" t="s">
        <v>1460</v>
      </c>
      <c r="C16" s="3" t="s">
        <v>1463</v>
      </c>
      <c r="D16" s="3" t="s">
        <v>1464</v>
      </c>
      <c r="E16" s="3"/>
      <c r="F16" s="3"/>
      <c r="G16" s="4">
        <v>250</v>
      </c>
      <c r="H16" s="4">
        <v>250</v>
      </c>
      <c r="I16" s="4">
        <v>263.31509999999997</v>
      </c>
      <c r="J16" s="4">
        <v>-13.315099999999999</v>
      </c>
      <c r="K16" s="5">
        <v>105.32604000000001</v>
      </c>
    </row>
    <row r="17" spans="1:11" ht="16.05" customHeight="1" x14ac:dyDescent="0.3">
      <c r="A17" s="3" t="s">
        <v>1443</v>
      </c>
      <c r="B17" s="3" t="s">
        <v>1460</v>
      </c>
      <c r="C17" s="3" t="s">
        <v>1465</v>
      </c>
      <c r="D17" s="3" t="s">
        <v>1466</v>
      </c>
      <c r="E17" s="3"/>
      <c r="F17" s="3"/>
      <c r="G17" s="4">
        <v>100</v>
      </c>
      <c r="H17" s="4">
        <v>100</v>
      </c>
      <c r="I17" s="4">
        <v>98.436000000000007</v>
      </c>
      <c r="J17" s="4">
        <v>1.5640000000000001</v>
      </c>
      <c r="K17" s="5">
        <v>98.436000000000007</v>
      </c>
    </row>
    <row r="18" spans="1:11" ht="40.200000000000003" x14ac:dyDescent="0.3">
      <c r="A18" s="3" t="s">
        <v>1443</v>
      </c>
      <c r="B18" s="3" t="s">
        <v>1460</v>
      </c>
      <c r="C18" s="3" t="s">
        <v>1467</v>
      </c>
      <c r="D18" s="3" t="s">
        <v>1468</v>
      </c>
      <c r="E18" s="3"/>
      <c r="F18" s="3"/>
      <c r="G18" s="4">
        <v>8000</v>
      </c>
      <c r="H18" s="4">
        <v>8000</v>
      </c>
      <c r="I18" s="4">
        <v>8164.3775500000002</v>
      </c>
      <c r="J18" s="4">
        <v>-164.37755000000001</v>
      </c>
      <c r="K18" s="5">
        <v>102.054719375</v>
      </c>
    </row>
    <row r="19" spans="1:11" ht="27" x14ac:dyDescent="0.3">
      <c r="A19" s="3" t="s">
        <v>1443</v>
      </c>
      <c r="B19" s="3" t="s">
        <v>1460</v>
      </c>
      <c r="C19" s="3" t="s">
        <v>1469</v>
      </c>
      <c r="D19" s="3" t="s">
        <v>1470</v>
      </c>
      <c r="E19" s="3"/>
      <c r="F19" s="3"/>
      <c r="G19" s="4">
        <v>260</v>
      </c>
      <c r="H19" s="4">
        <v>260</v>
      </c>
      <c r="I19" s="4">
        <v>208.1</v>
      </c>
      <c r="J19" s="4">
        <v>51.9</v>
      </c>
      <c r="K19" s="5">
        <v>80.038461538461533</v>
      </c>
    </row>
    <row r="20" spans="1:11" ht="27" x14ac:dyDescent="0.3">
      <c r="A20" s="3" t="s">
        <v>1443</v>
      </c>
      <c r="B20" s="3" t="s">
        <v>1460</v>
      </c>
      <c r="C20" s="3" t="s">
        <v>1471</v>
      </c>
      <c r="D20" s="3" t="s">
        <v>1472</v>
      </c>
      <c r="E20" s="3"/>
      <c r="F20" s="3"/>
      <c r="G20" s="4">
        <v>0</v>
      </c>
      <c r="H20" s="4">
        <v>0</v>
      </c>
      <c r="I20" s="4">
        <v>26</v>
      </c>
      <c r="J20" s="4">
        <v>-26</v>
      </c>
      <c r="K20" s="5">
        <v>0</v>
      </c>
    </row>
    <row r="21" spans="1:11" ht="16.05" customHeight="1" x14ac:dyDescent="0.3">
      <c r="A21" s="3" t="s">
        <v>1443</v>
      </c>
      <c r="B21" s="3" t="s">
        <v>1460</v>
      </c>
      <c r="C21" s="3" t="s">
        <v>1473</v>
      </c>
      <c r="D21" s="3" t="s">
        <v>1474</v>
      </c>
      <c r="E21" s="3"/>
      <c r="F21" s="3"/>
      <c r="G21" s="4">
        <v>5000</v>
      </c>
      <c r="H21" s="4">
        <v>5000</v>
      </c>
      <c r="I21" s="4">
        <v>3178.02</v>
      </c>
      <c r="J21" s="4">
        <v>1821.98</v>
      </c>
      <c r="K21" s="5">
        <v>63.560400000000001</v>
      </c>
    </row>
    <row r="22" spans="1:11" ht="40.200000000000003" x14ac:dyDescent="0.3">
      <c r="A22" s="3" t="s">
        <v>1443</v>
      </c>
      <c r="B22" s="3" t="s">
        <v>1460</v>
      </c>
      <c r="C22" s="3" t="s">
        <v>1475</v>
      </c>
      <c r="D22" s="3" t="s">
        <v>1476</v>
      </c>
      <c r="E22" s="3"/>
      <c r="F22" s="3"/>
      <c r="G22" s="4">
        <v>500</v>
      </c>
      <c r="H22" s="4">
        <v>500</v>
      </c>
      <c r="I22" s="4">
        <v>480.49921999999998</v>
      </c>
      <c r="J22" s="4">
        <v>19.500779999999999</v>
      </c>
      <c r="K22" s="5">
        <v>96.099844000000004</v>
      </c>
    </row>
    <row r="23" spans="1:11" ht="27" x14ac:dyDescent="0.3">
      <c r="A23" s="3" t="s">
        <v>1443</v>
      </c>
      <c r="B23" s="3" t="s">
        <v>1460</v>
      </c>
      <c r="C23" s="3" t="s">
        <v>1477</v>
      </c>
      <c r="D23" s="3" t="s">
        <v>1478</v>
      </c>
      <c r="E23" s="3"/>
      <c r="F23" s="3"/>
      <c r="G23" s="4">
        <v>1000</v>
      </c>
      <c r="H23" s="4">
        <v>1000</v>
      </c>
      <c r="I23" s="4">
        <v>6842.7223199999999</v>
      </c>
      <c r="J23" s="4">
        <v>-5842.7223199999999</v>
      </c>
      <c r="K23" s="5">
        <v>684.27223200000003</v>
      </c>
    </row>
    <row r="24" spans="1:11" ht="27" x14ac:dyDescent="0.3">
      <c r="A24" s="3" t="s">
        <v>1443</v>
      </c>
      <c r="B24" s="3" t="s">
        <v>1460</v>
      </c>
      <c r="C24" s="3" t="s">
        <v>1479</v>
      </c>
      <c r="D24" s="3" t="s">
        <v>1480</v>
      </c>
      <c r="E24" s="3"/>
      <c r="F24" s="3"/>
      <c r="G24" s="4">
        <v>1000</v>
      </c>
      <c r="H24" s="4">
        <v>1000</v>
      </c>
      <c r="I24" s="4">
        <v>445.20505000000003</v>
      </c>
      <c r="J24" s="4">
        <v>554.79494999999997</v>
      </c>
      <c r="K24" s="5">
        <v>44.520505</v>
      </c>
    </row>
    <row r="25" spans="1:11" ht="27" x14ac:dyDescent="0.3">
      <c r="A25" s="3" t="s">
        <v>1443</v>
      </c>
      <c r="B25" s="3" t="s">
        <v>1460</v>
      </c>
      <c r="C25" s="3" t="s">
        <v>1481</v>
      </c>
      <c r="D25" s="3" t="s">
        <v>1482</v>
      </c>
      <c r="E25" s="3"/>
      <c r="F25" s="3"/>
      <c r="G25" s="4">
        <v>5000</v>
      </c>
      <c r="H25" s="4">
        <v>5000</v>
      </c>
      <c r="I25" s="4">
        <v>1284.1335799999999</v>
      </c>
      <c r="J25" s="4">
        <v>3715.8664199999998</v>
      </c>
      <c r="K25" s="5">
        <v>25.682671599999999</v>
      </c>
    </row>
    <row r="26" spans="1:11" ht="16.05" customHeight="1" x14ac:dyDescent="0.3">
      <c r="A26" s="111" t="s">
        <v>1483</v>
      </c>
      <c r="B26" s="111"/>
      <c r="C26" s="111"/>
      <c r="D26" s="111"/>
      <c r="E26" s="111"/>
      <c r="F26" s="111"/>
      <c r="G26" s="67">
        <v>21115</v>
      </c>
      <c r="H26" s="67">
        <v>21115</v>
      </c>
      <c r="I26" s="67">
        <v>20990.82</v>
      </c>
      <c r="J26" s="67">
        <v>124.18</v>
      </c>
      <c r="K26" s="68">
        <v>99.41</v>
      </c>
    </row>
    <row r="27" spans="1:11" ht="16.05" customHeight="1" x14ac:dyDescent="0.3">
      <c r="A27" s="3" t="s">
        <v>1443</v>
      </c>
      <c r="B27" s="3" t="s">
        <v>1484</v>
      </c>
      <c r="C27" s="3" t="s">
        <v>1485</v>
      </c>
      <c r="D27" s="3" t="s">
        <v>1486</v>
      </c>
      <c r="E27" s="3"/>
      <c r="F27" s="3"/>
      <c r="G27" s="4">
        <v>18000</v>
      </c>
      <c r="H27" s="4">
        <v>18000</v>
      </c>
      <c r="I27" s="4">
        <v>11469.917460000001</v>
      </c>
      <c r="J27" s="4">
        <v>6530.0825400000003</v>
      </c>
      <c r="K27" s="5">
        <v>63.721763666666668</v>
      </c>
    </row>
    <row r="28" spans="1:11" ht="16.05" customHeight="1" x14ac:dyDescent="0.3">
      <c r="A28" s="111" t="s">
        <v>1487</v>
      </c>
      <c r="B28" s="111"/>
      <c r="C28" s="111"/>
      <c r="D28" s="111"/>
      <c r="E28" s="111"/>
      <c r="F28" s="111"/>
      <c r="G28" s="67">
        <v>18000</v>
      </c>
      <c r="H28" s="67">
        <v>18000</v>
      </c>
      <c r="I28" s="67">
        <v>11469.92</v>
      </c>
      <c r="J28" s="67">
        <v>6530.08</v>
      </c>
      <c r="K28" s="68">
        <v>63.72</v>
      </c>
    </row>
    <row r="29" spans="1:11" ht="16.05" customHeight="1" x14ac:dyDescent="0.3">
      <c r="A29" s="112" t="s">
        <v>1488</v>
      </c>
      <c r="B29" s="112"/>
      <c r="C29" s="112"/>
      <c r="D29" s="112"/>
      <c r="E29" s="112"/>
      <c r="F29" s="112"/>
      <c r="G29" s="69">
        <v>282115</v>
      </c>
      <c r="H29" s="69">
        <v>282115</v>
      </c>
      <c r="I29" s="69">
        <v>146522.32999999999</v>
      </c>
      <c r="J29" s="69">
        <v>135592.67000000001</v>
      </c>
      <c r="K29" s="70">
        <v>51.94</v>
      </c>
    </row>
    <row r="30" spans="1:11" ht="16.05" customHeight="1" x14ac:dyDescent="0.3">
      <c r="A30" s="113" t="s">
        <v>1578</v>
      </c>
      <c r="B30" s="114"/>
      <c r="C30" s="114"/>
      <c r="D30" s="114"/>
      <c r="E30" s="114"/>
      <c r="F30" s="115"/>
      <c r="G30" s="71">
        <f>G7+G8+G9+G10+G13</f>
        <v>230000</v>
      </c>
      <c r="H30" s="71">
        <f>H7+H8+H9+H10+H13</f>
        <v>230000</v>
      </c>
      <c r="I30" s="71">
        <f>I7+I8+I9+I10+I13</f>
        <v>103369.91303</v>
      </c>
      <c r="J30" s="71">
        <f>J7+J8+J9+J10+J13</f>
        <v>126630.08697</v>
      </c>
      <c r="K30" s="72">
        <f>(I30/H30)*100</f>
        <v>44.943440447826084</v>
      </c>
    </row>
    <row r="31" spans="1:11" ht="27" x14ac:dyDescent="0.3">
      <c r="A31" s="3" t="s">
        <v>1489</v>
      </c>
      <c r="B31" s="3" t="s">
        <v>131</v>
      </c>
      <c r="C31" s="3" t="s">
        <v>1490</v>
      </c>
      <c r="D31" s="3" t="s">
        <v>1491</v>
      </c>
      <c r="E31" s="3" t="s">
        <v>117</v>
      </c>
      <c r="F31" s="3" t="s">
        <v>1492</v>
      </c>
      <c r="G31" s="4">
        <v>2</v>
      </c>
      <c r="H31" s="4">
        <v>2</v>
      </c>
      <c r="I31" s="4">
        <v>0</v>
      </c>
      <c r="J31" s="4">
        <v>2</v>
      </c>
      <c r="K31" s="5">
        <v>0</v>
      </c>
    </row>
    <row r="32" spans="1:11" ht="27" x14ac:dyDescent="0.3">
      <c r="A32" s="3" t="s">
        <v>1489</v>
      </c>
      <c r="B32" s="3" t="s">
        <v>131</v>
      </c>
      <c r="C32" s="3" t="s">
        <v>1490</v>
      </c>
      <c r="D32" s="3" t="s">
        <v>1491</v>
      </c>
      <c r="E32" s="3" t="s">
        <v>202</v>
      </c>
      <c r="F32" s="3" t="s">
        <v>1493</v>
      </c>
      <c r="G32" s="4">
        <v>55000</v>
      </c>
      <c r="H32" s="4">
        <v>55000</v>
      </c>
      <c r="I32" s="4">
        <v>29976.283589999999</v>
      </c>
      <c r="J32" s="4">
        <v>25023.716410000001</v>
      </c>
      <c r="K32" s="5">
        <v>54.502333800000002</v>
      </c>
    </row>
    <row r="33" spans="1:11" ht="27" x14ac:dyDescent="0.3">
      <c r="A33" s="3" t="s">
        <v>1489</v>
      </c>
      <c r="B33" s="3" t="s">
        <v>131</v>
      </c>
      <c r="C33" s="3" t="s">
        <v>1490</v>
      </c>
      <c r="D33" s="3" t="s">
        <v>1491</v>
      </c>
      <c r="E33" s="3" t="s">
        <v>558</v>
      </c>
      <c r="F33" s="3" t="s">
        <v>1494</v>
      </c>
      <c r="G33" s="4">
        <v>8800</v>
      </c>
      <c r="H33" s="4">
        <v>8800</v>
      </c>
      <c r="I33" s="4">
        <v>5059.6618399999998</v>
      </c>
      <c r="J33" s="4">
        <v>3740.3381599999998</v>
      </c>
      <c r="K33" s="5">
        <v>57.496157272727302</v>
      </c>
    </row>
    <row r="34" spans="1:11" ht="27" x14ac:dyDescent="0.3">
      <c r="A34" s="3" t="s">
        <v>1489</v>
      </c>
      <c r="B34" s="3" t="s">
        <v>131</v>
      </c>
      <c r="C34" s="3" t="s">
        <v>1490</v>
      </c>
      <c r="D34" s="3" t="s">
        <v>1491</v>
      </c>
      <c r="E34" s="3" t="s">
        <v>607</v>
      </c>
      <c r="F34" s="3" t="s">
        <v>1495</v>
      </c>
      <c r="G34" s="4">
        <v>10</v>
      </c>
      <c r="H34" s="4">
        <v>10</v>
      </c>
      <c r="I34" s="4">
        <v>5.04</v>
      </c>
      <c r="J34" s="4">
        <v>4.96</v>
      </c>
      <c r="K34" s="5">
        <v>50.4</v>
      </c>
    </row>
    <row r="35" spans="1:11" ht="27" x14ac:dyDescent="0.3">
      <c r="A35" s="3" t="s">
        <v>1489</v>
      </c>
      <c r="B35" s="3" t="s">
        <v>131</v>
      </c>
      <c r="C35" s="3" t="s">
        <v>1490</v>
      </c>
      <c r="D35" s="3" t="s">
        <v>1491</v>
      </c>
      <c r="E35" s="3" t="s">
        <v>852</v>
      </c>
      <c r="F35" s="3" t="s">
        <v>1429</v>
      </c>
      <c r="G35" s="4">
        <v>20</v>
      </c>
      <c r="H35" s="4">
        <v>20</v>
      </c>
      <c r="I35" s="4">
        <v>10.51848</v>
      </c>
      <c r="J35" s="4">
        <v>9.4815199999999997</v>
      </c>
      <c r="K35" s="5">
        <v>52.592399999999998</v>
      </c>
    </row>
    <row r="36" spans="1:11" ht="27" x14ac:dyDescent="0.3">
      <c r="A36" s="3" t="s">
        <v>1489</v>
      </c>
      <c r="B36" s="3" t="s">
        <v>131</v>
      </c>
      <c r="C36" s="3" t="s">
        <v>1490</v>
      </c>
      <c r="D36" s="3" t="s">
        <v>1491</v>
      </c>
      <c r="E36" s="3" t="s">
        <v>993</v>
      </c>
      <c r="F36" s="3" t="s">
        <v>1496</v>
      </c>
      <c r="G36" s="4">
        <v>2</v>
      </c>
      <c r="H36" s="4">
        <v>2</v>
      </c>
      <c r="I36" s="4">
        <v>0</v>
      </c>
      <c r="J36" s="4">
        <v>2</v>
      </c>
      <c r="K36" s="5">
        <v>0</v>
      </c>
    </row>
    <row r="37" spans="1:11" ht="27" x14ac:dyDescent="0.3">
      <c r="A37" s="3" t="s">
        <v>1489</v>
      </c>
      <c r="B37" s="3" t="s">
        <v>131</v>
      </c>
      <c r="C37" s="3" t="s">
        <v>1497</v>
      </c>
      <c r="D37" s="3" t="s">
        <v>1498</v>
      </c>
      <c r="E37" s="3" t="s">
        <v>993</v>
      </c>
      <c r="F37" s="3" t="s">
        <v>1496</v>
      </c>
      <c r="G37" s="4">
        <v>2</v>
      </c>
      <c r="H37" s="4">
        <v>2</v>
      </c>
      <c r="I37" s="4">
        <v>0</v>
      </c>
      <c r="J37" s="4">
        <v>2</v>
      </c>
      <c r="K37" s="5">
        <v>0</v>
      </c>
    </row>
    <row r="38" spans="1:11" ht="16.05" customHeight="1" x14ac:dyDescent="0.3">
      <c r="A38" s="3" t="s">
        <v>1489</v>
      </c>
      <c r="B38" s="3" t="s">
        <v>131</v>
      </c>
      <c r="C38" s="3" t="s">
        <v>1499</v>
      </c>
      <c r="D38" s="3" t="s">
        <v>1500</v>
      </c>
      <c r="E38" s="3" t="s">
        <v>993</v>
      </c>
      <c r="F38" s="3" t="s">
        <v>1496</v>
      </c>
      <c r="G38" s="4">
        <v>500</v>
      </c>
      <c r="H38" s="4">
        <v>500</v>
      </c>
      <c r="I38" s="4">
        <v>167.04050000000001</v>
      </c>
      <c r="J38" s="4">
        <v>332.95949999999999</v>
      </c>
      <c r="K38" s="5">
        <v>33.408099999999997</v>
      </c>
    </row>
    <row r="39" spans="1:11" ht="16.05" customHeight="1" x14ac:dyDescent="0.3">
      <c r="A39" s="3" t="s">
        <v>1489</v>
      </c>
      <c r="B39" s="3" t="s">
        <v>131</v>
      </c>
      <c r="C39" s="3" t="s">
        <v>1501</v>
      </c>
      <c r="D39" s="3" t="s">
        <v>1502</v>
      </c>
      <c r="E39" s="3" t="s">
        <v>251</v>
      </c>
      <c r="F39" s="3" t="s">
        <v>1503</v>
      </c>
      <c r="G39" s="4">
        <v>663</v>
      </c>
      <c r="H39" s="4">
        <v>663</v>
      </c>
      <c r="I39" s="4">
        <v>253.28399999999999</v>
      </c>
      <c r="J39" s="4">
        <v>409.71600000000001</v>
      </c>
      <c r="K39" s="5">
        <v>38.202714932126696</v>
      </c>
    </row>
    <row r="40" spans="1:11" ht="16.05" customHeight="1" x14ac:dyDescent="0.3">
      <c r="A40" s="3" t="s">
        <v>1489</v>
      </c>
      <c r="B40" s="3" t="s">
        <v>131</v>
      </c>
      <c r="C40" s="3" t="s">
        <v>1501</v>
      </c>
      <c r="D40" s="3" t="s">
        <v>1502</v>
      </c>
      <c r="E40" s="3" t="s">
        <v>260</v>
      </c>
      <c r="F40" s="3" t="s">
        <v>1504</v>
      </c>
      <c r="G40" s="4">
        <v>1822</v>
      </c>
      <c r="H40" s="4">
        <v>1822</v>
      </c>
      <c r="I40" s="4">
        <v>714.12522000000001</v>
      </c>
      <c r="J40" s="4">
        <v>1107.8747800000001</v>
      </c>
      <c r="K40" s="5">
        <v>39.194578485181118</v>
      </c>
    </row>
    <row r="41" spans="1:11" ht="16.05" customHeight="1" x14ac:dyDescent="0.3">
      <c r="A41" s="3" t="s">
        <v>1489</v>
      </c>
      <c r="B41" s="3" t="s">
        <v>131</v>
      </c>
      <c r="C41" s="3" t="s">
        <v>1501</v>
      </c>
      <c r="D41" s="3" t="s">
        <v>1502</v>
      </c>
      <c r="E41" s="3" t="s">
        <v>283</v>
      </c>
      <c r="F41" s="3" t="s">
        <v>1505</v>
      </c>
      <c r="G41" s="4">
        <v>83</v>
      </c>
      <c r="H41" s="4">
        <v>83</v>
      </c>
      <c r="I41" s="4">
        <v>41.28</v>
      </c>
      <c r="J41" s="4">
        <v>41.72</v>
      </c>
      <c r="K41" s="5">
        <v>49.734939759036145</v>
      </c>
    </row>
    <row r="42" spans="1:11" ht="16.05" customHeight="1" x14ac:dyDescent="0.3">
      <c r="A42" s="3" t="s">
        <v>1489</v>
      </c>
      <c r="B42" s="3" t="s">
        <v>131</v>
      </c>
      <c r="C42" s="3" t="s">
        <v>1501</v>
      </c>
      <c r="D42" s="3" t="s">
        <v>1502</v>
      </c>
      <c r="E42" s="3" t="s">
        <v>286</v>
      </c>
      <c r="F42" s="3" t="s">
        <v>1506</v>
      </c>
      <c r="G42" s="4">
        <v>285</v>
      </c>
      <c r="H42" s="4">
        <v>285</v>
      </c>
      <c r="I42" s="4">
        <v>142.22999999999999</v>
      </c>
      <c r="J42" s="4">
        <v>142.77000000000001</v>
      </c>
      <c r="K42" s="5">
        <v>49.905263157894737</v>
      </c>
    </row>
    <row r="43" spans="1:11" ht="16.05" customHeight="1" x14ac:dyDescent="0.3">
      <c r="A43" s="3" t="s">
        <v>1489</v>
      </c>
      <c r="B43" s="3" t="s">
        <v>131</v>
      </c>
      <c r="C43" s="3" t="s">
        <v>1501</v>
      </c>
      <c r="D43" s="3" t="s">
        <v>1502</v>
      </c>
      <c r="E43" s="3" t="s">
        <v>304</v>
      </c>
      <c r="F43" s="3" t="s">
        <v>1507</v>
      </c>
      <c r="G43" s="4">
        <v>714</v>
      </c>
      <c r="H43" s="4">
        <v>714</v>
      </c>
      <c r="I43" s="4">
        <v>357.13799999999998</v>
      </c>
      <c r="J43" s="4">
        <v>356.86200000000002</v>
      </c>
      <c r="K43" s="5">
        <v>50.019327731092439</v>
      </c>
    </row>
    <row r="44" spans="1:11" ht="27" x14ac:dyDescent="0.3">
      <c r="A44" s="3" t="s">
        <v>1489</v>
      </c>
      <c r="B44" s="3" t="s">
        <v>131</v>
      </c>
      <c r="C44" s="3" t="s">
        <v>1508</v>
      </c>
      <c r="D44" s="3" t="s">
        <v>1509</v>
      </c>
      <c r="E44" s="3" t="s">
        <v>117</v>
      </c>
      <c r="F44" s="3" t="s">
        <v>1492</v>
      </c>
      <c r="G44" s="4">
        <v>1210</v>
      </c>
      <c r="H44" s="4">
        <v>1210</v>
      </c>
      <c r="I44" s="4">
        <v>0</v>
      </c>
      <c r="J44" s="4">
        <v>1210</v>
      </c>
      <c r="K44" s="5">
        <v>0</v>
      </c>
    </row>
    <row r="45" spans="1:11" ht="27" x14ac:dyDescent="0.3">
      <c r="A45" s="3" t="s">
        <v>1489</v>
      </c>
      <c r="B45" s="3" t="s">
        <v>131</v>
      </c>
      <c r="C45" s="3" t="s">
        <v>1508</v>
      </c>
      <c r="D45" s="3" t="s">
        <v>1509</v>
      </c>
      <c r="E45" s="3" t="s">
        <v>710</v>
      </c>
      <c r="F45" s="3" t="s">
        <v>1510</v>
      </c>
      <c r="G45" s="4">
        <v>1026</v>
      </c>
      <c r="H45" s="4">
        <v>1026</v>
      </c>
      <c r="I45" s="4">
        <v>570.44431999999995</v>
      </c>
      <c r="J45" s="4">
        <v>455.55568</v>
      </c>
      <c r="K45" s="5">
        <v>55.598861598440543</v>
      </c>
    </row>
    <row r="46" spans="1:11" ht="27" x14ac:dyDescent="0.3">
      <c r="A46" s="3" t="s">
        <v>1489</v>
      </c>
      <c r="B46" s="3" t="s">
        <v>131</v>
      </c>
      <c r="C46" s="3" t="s">
        <v>1511</v>
      </c>
      <c r="D46" s="3" t="s">
        <v>1512</v>
      </c>
      <c r="E46" s="3" t="s">
        <v>202</v>
      </c>
      <c r="F46" s="3" t="s">
        <v>1493</v>
      </c>
      <c r="G46" s="4">
        <v>0.121</v>
      </c>
      <c r="H46" s="4">
        <v>0.121</v>
      </c>
      <c r="I46" s="4">
        <v>0.121</v>
      </c>
      <c r="J46" s="4">
        <v>0</v>
      </c>
      <c r="K46" s="5">
        <v>100</v>
      </c>
    </row>
    <row r="47" spans="1:11" ht="27" x14ac:dyDescent="0.3">
      <c r="A47" s="3" t="s">
        <v>1489</v>
      </c>
      <c r="B47" s="3" t="s">
        <v>131</v>
      </c>
      <c r="C47" s="3" t="s">
        <v>1511</v>
      </c>
      <c r="D47" s="3" t="s">
        <v>1512</v>
      </c>
      <c r="E47" s="3" t="s">
        <v>558</v>
      </c>
      <c r="F47" s="3" t="s">
        <v>1494</v>
      </c>
      <c r="G47" s="4">
        <v>15500</v>
      </c>
      <c r="H47" s="4">
        <v>15500</v>
      </c>
      <c r="I47" s="4">
        <v>8022.7091600000003</v>
      </c>
      <c r="J47" s="4">
        <v>7477.2908399999997</v>
      </c>
      <c r="K47" s="5">
        <v>51.75941393548387</v>
      </c>
    </row>
    <row r="48" spans="1:11" ht="27" x14ac:dyDescent="0.3">
      <c r="A48" s="3" t="s">
        <v>1489</v>
      </c>
      <c r="B48" s="3" t="s">
        <v>131</v>
      </c>
      <c r="C48" s="3" t="s">
        <v>1511</v>
      </c>
      <c r="D48" s="3" t="s">
        <v>1512</v>
      </c>
      <c r="E48" s="3" t="s">
        <v>607</v>
      </c>
      <c r="F48" s="3" t="s">
        <v>1495</v>
      </c>
      <c r="G48" s="4">
        <v>8638</v>
      </c>
      <c r="H48" s="4">
        <v>8638</v>
      </c>
      <c r="I48" s="4">
        <v>4474.1379500000003</v>
      </c>
      <c r="J48" s="4">
        <v>4163.8620499999997</v>
      </c>
      <c r="K48" s="5">
        <v>51.795993864320444</v>
      </c>
    </row>
    <row r="49" spans="1:11" ht="27" x14ac:dyDescent="0.3">
      <c r="A49" s="3" t="s">
        <v>1489</v>
      </c>
      <c r="B49" s="3" t="s">
        <v>131</v>
      </c>
      <c r="C49" s="3" t="s">
        <v>1511</v>
      </c>
      <c r="D49" s="3" t="s">
        <v>1512</v>
      </c>
      <c r="E49" s="3" t="s">
        <v>710</v>
      </c>
      <c r="F49" s="3" t="s">
        <v>1510</v>
      </c>
      <c r="G49" s="4">
        <v>6</v>
      </c>
      <c r="H49" s="4">
        <v>6</v>
      </c>
      <c r="I49" s="4">
        <v>0</v>
      </c>
      <c r="J49" s="4">
        <v>6</v>
      </c>
      <c r="K49" s="5">
        <v>0</v>
      </c>
    </row>
    <row r="50" spans="1:11" ht="27" x14ac:dyDescent="0.3">
      <c r="A50" s="3" t="s">
        <v>1489</v>
      </c>
      <c r="B50" s="3" t="s">
        <v>131</v>
      </c>
      <c r="C50" s="3" t="s">
        <v>1513</v>
      </c>
      <c r="D50" s="3" t="s">
        <v>1514</v>
      </c>
      <c r="E50" s="3" t="s">
        <v>710</v>
      </c>
      <c r="F50" s="3" t="s">
        <v>1510</v>
      </c>
      <c r="G50" s="4">
        <v>160</v>
      </c>
      <c r="H50" s="4">
        <v>160</v>
      </c>
      <c r="I50" s="4">
        <v>3.69143</v>
      </c>
      <c r="J50" s="4">
        <v>156.30857</v>
      </c>
      <c r="K50" s="5">
        <v>2.3071437499999998</v>
      </c>
    </row>
    <row r="51" spans="1:11" ht="16.05" customHeight="1" x14ac:dyDescent="0.3">
      <c r="A51" s="3" t="s">
        <v>1489</v>
      </c>
      <c r="B51" s="3" t="s">
        <v>131</v>
      </c>
      <c r="C51" s="3" t="s">
        <v>1515</v>
      </c>
      <c r="D51" s="3" t="s">
        <v>1516</v>
      </c>
      <c r="E51" s="3" t="s">
        <v>675</v>
      </c>
      <c r="F51" s="3" t="s">
        <v>1517</v>
      </c>
      <c r="G51" s="4">
        <v>200</v>
      </c>
      <c r="H51" s="4">
        <v>200</v>
      </c>
      <c r="I51" s="4">
        <v>219.81</v>
      </c>
      <c r="J51" s="4">
        <v>-19.809999999999999</v>
      </c>
      <c r="K51" s="5">
        <v>109.905</v>
      </c>
    </row>
    <row r="52" spans="1:11" ht="27" x14ac:dyDescent="0.3">
      <c r="A52" s="3" t="s">
        <v>1489</v>
      </c>
      <c r="B52" s="3" t="s">
        <v>131</v>
      </c>
      <c r="C52" s="3" t="s">
        <v>1515</v>
      </c>
      <c r="D52" s="3" t="s">
        <v>1516</v>
      </c>
      <c r="E52" s="3" t="s">
        <v>710</v>
      </c>
      <c r="F52" s="3" t="s">
        <v>1510</v>
      </c>
      <c r="G52" s="4">
        <v>122</v>
      </c>
      <c r="H52" s="4">
        <v>122</v>
      </c>
      <c r="I52" s="4">
        <v>0.90749999999999997</v>
      </c>
      <c r="J52" s="4">
        <v>121.0925</v>
      </c>
      <c r="K52" s="5">
        <v>0.74385245901639341</v>
      </c>
    </row>
    <row r="53" spans="1:11" ht="27" x14ac:dyDescent="0.3">
      <c r="A53" s="3" t="s">
        <v>1489</v>
      </c>
      <c r="B53" s="3" t="s">
        <v>131</v>
      </c>
      <c r="C53" s="3" t="s">
        <v>132</v>
      </c>
      <c r="D53" s="3" t="s">
        <v>1518</v>
      </c>
      <c r="E53" s="3" t="s">
        <v>1030</v>
      </c>
      <c r="F53" s="3" t="s">
        <v>1519</v>
      </c>
      <c r="G53" s="4">
        <v>5012</v>
      </c>
      <c r="H53" s="4">
        <v>5012</v>
      </c>
      <c r="I53" s="4">
        <v>1849.9530600000001</v>
      </c>
      <c r="J53" s="4">
        <v>3162.0469400000002</v>
      </c>
      <c r="K53" s="5">
        <v>36.910476057462091</v>
      </c>
    </row>
    <row r="54" spans="1:11" ht="16.05" customHeight="1" x14ac:dyDescent="0.3">
      <c r="A54" s="3" t="s">
        <v>1489</v>
      </c>
      <c r="B54" s="3" t="s">
        <v>131</v>
      </c>
      <c r="C54" s="3" t="s">
        <v>1520</v>
      </c>
      <c r="D54" s="3" t="s">
        <v>1521</v>
      </c>
      <c r="E54" s="3" t="s">
        <v>1522</v>
      </c>
      <c r="F54" s="3" t="s">
        <v>1523</v>
      </c>
      <c r="G54" s="4">
        <v>2</v>
      </c>
      <c r="H54" s="4">
        <v>2</v>
      </c>
      <c r="I54" s="4">
        <v>5.688E-2</v>
      </c>
      <c r="J54" s="4">
        <v>1.94312</v>
      </c>
      <c r="K54" s="5">
        <v>2.8439999999999999</v>
      </c>
    </row>
    <row r="55" spans="1:11" ht="16.05" customHeight="1" x14ac:dyDescent="0.3">
      <c r="A55" s="111" t="s">
        <v>1524</v>
      </c>
      <c r="B55" s="111"/>
      <c r="C55" s="111"/>
      <c r="D55" s="111"/>
      <c r="E55" s="111"/>
      <c r="F55" s="111"/>
      <c r="G55" s="67">
        <v>99779.12</v>
      </c>
      <c r="H55" s="67">
        <v>99779.12</v>
      </c>
      <c r="I55" s="67">
        <v>51868.43</v>
      </c>
      <c r="J55" s="67">
        <v>47910.69</v>
      </c>
      <c r="K55" s="68">
        <v>51.98</v>
      </c>
    </row>
    <row r="56" spans="1:11" ht="27" x14ac:dyDescent="0.3">
      <c r="A56" s="3" t="s">
        <v>1489</v>
      </c>
      <c r="B56" s="3" t="s">
        <v>140</v>
      </c>
      <c r="C56" s="3" t="s">
        <v>141</v>
      </c>
      <c r="D56" s="3" t="s">
        <v>1525</v>
      </c>
      <c r="E56" s="3" t="s">
        <v>1526</v>
      </c>
      <c r="F56" s="3" t="s">
        <v>1527</v>
      </c>
      <c r="G56" s="4">
        <v>10</v>
      </c>
      <c r="H56" s="4">
        <v>10</v>
      </c>
      <c r="I56" s="4">
        <v>5</v>
      </c>
      <c r="J56" s="4">
        <v>5</v>
      </c>
      <c r="K56" s="5">
        <v>50</v>
      </c>
    </row>
    <row r="57" spans="1:11" ht="16.05" customHeight="1" x14ac:dyDescent="0.3">
      <c r="A57" s="3" t="s">
        <v>1489</v>
      </c>
      <c r="B57" s="3" t="s">
        <v>140</v>
      </c>
      <c r="C57" s="3" t="s">
        <v>141</v>
      </c>
      <c r="D57" s="3" t="s">
        <v>1525</v>
      </c>
      <c r="E57" s="3" t="s">
        <v>1522</v>
      </c>
      <c r="F57" s="3" t="s">
        <v>1523</v>
      </c>
      <c r="G57" s="4">
        <v>500</v>
      </c>
      <c r="H57" s="4">
        <v>500</v>
      </c>
      <c r="I57" s="4">
        <v>578.73194000000001</v>
      </c>
      <c r="J57" s="4">
        <v>-78.731939999999994</v>
      </c>
      <c r="K57" s="5">
        <v>115.746388</v>
      </c>
    </row>
    <row r="58" spans="1:11" ht="27" x14ac:dyDescent="0.3">
      <c r="A58" s="3" t="s">
        <v>1489</v>
      </c>
      <c r="B58" s="3" t="s">
        <v>140</v>
      </c>
      <c r="C58" s="3" t="s">
        <v>141</v>
      </c>
      <c r="D58" s="3" t="s">
        <v>1525</v>
      </c>
      <c r="E58" s="3" t="s">
        <v>225</v>
      </c>
      <c r="F58" s="3" t="s">
        <v>1528</v>
      </c>
      <c r="G58" s="4">
        <v>0</v>
      </c>
      <c r="H58" s="4">
        <v>0</v>
      </c>
      <c r="I58" s="4">
        <v>374.25799999999998</v>
      </c>
      <c r="J58" s="4">
        <v>-374.25799999999998</v>
      </c>
      <c r="K58" s="5">
        <v>0</v>
      </c>
    </row>
    <row r="59" spans="1:11" ht="16.05" customHeight="1" x14ac:dyDescent="0.3">
      <c r="A59" s="3" t="s">
        <v>1489</v>
      </c>
      <c r="B59" s="3" t="s">
        <v>140</v>
      </c>
      <c r="C59" s="3" t="s">
        <v>141</v>
      </c>
      <c r="D59" s="3" t="s">
        <v>1525</v>
      </c>
      <c r="E59" s="3" t="s">
        <v>251</v>
      </c>
      <c r="F59" s="3" t="s">
        <v>1503</v>
      </c>
      <c r="G59" s="4">
        <v>0</v>
      </c>
      <c r="H59" s="4">
        <v>0</v>
      </c>
      <c r="I59" s="4">
        <v>3.5</v>
      </c>
      <c r="J59" s="4">
        <v>-3.5</v>
      </c>
      <c r="K59" s="5">
        <v>0</v>
      </c>
    </row>
    <row r="60" spans="1:11" ht="16.05" customHeight="1" x14ac:dyDescent="0.3">
      <c r="A60" s="3" t="s">
        <v>1489</v>
      </c>
      <c r="B60" s="3" t="s">
        <v>140</v>
      </c>
      <c r="C60" s="3" t="s">
        <v>141</v>
      </c>
      <c r="D60" s="3" t="s">
        <v>1525</v>
      </c>
      <c r="E60" s="3" t="s">
        <v>558</v>
      </c>
      <c r="F60" s="3" t="s">
        <v>1494</v>
      </c>
      <c r="G60" s="4">
        <v>20</v>
      </c>
      <c r="H60" s="4">
        <v>20</v>
      </c>
      <c r="I60" s="4">
        <v>54.687950000000001</v>
      </c>
      <c r="J60" s="4">
        <v>-34.687950000000001</v>
      </c>
      <c r="K60" s="5">
        <v>273.43975</v>
      </c>
    </row>
    <row r="61" spans="1:11" ht="27" x14ac:dyDescent="0.3">
      <c r="A61" s="3" t="s">
        <v>1489</v>
      </c>
      <c r="B61" s="3" t="s">
        <v>140</v>
      </c>
      <c r="C61" s="3" t="s">
        <v>141</v>
      </c>
      <c r="D61" s="3" t="s">
        <v>1525</v>
      </c>
      <c r="E61" s="3" t="s">
        <v>1529</v>
      </c>
      <c r="F61" s="3" t="s">
        <v>1530</v>
      </c>
      <c r="G61" s="4">
        <v>30</v>
      </c>
      <c r="H61" s="4">
        <v>30</v>
      </c>
      <c r="I61" s="4">
        <v>1.2</v>
      </c>
      <c r="J61" s="4">
        <v>28.8</v>
      </c>
      <c r="K61" s="5">
        <v>4</v>
      </c>
    </row>
    <row r="62" spans="1:11" ht="16.05" customHeight="1" x14ac:dyDescent="0.3">
      <c r="A62" s="3" t="s">
        <v>1489</v>
      </c>
      <c r="B62" s="3" t="s">
        <v>140</v>
      </c>
      <c r="C62" s="3" t="s">
        <v>141</v>
      </c>
      <c r="D62" s="3" t="s">
        <v>1525</v>
      </c>
      <c r="E62" s="3" t="s">
        <v>943</v>
      </c>
      <c r="F62" s="3" t="s">
        <v>1431</v>
      </c>
      <c r="G62" s="4">
        <v>60</v>
      </c>
      <c r="H62" s="4">
        <v>60</v>
      </c>
      <c r="I62" s="4">
        <v>57.024529999999999</v>
      </c>
      <c r="J62" s="4">
        <v>2.9754700000000001</v>
      </c>
      <c r="K62" s="5">
        <v>95.040883333333326</v>
      </c>
    </row>
    <row r="63" spans="1:11" ht="16.05" customHeight="1" x14ac:dyDescent="0.3">
      <c r="A63" s="3" t="s">
        <v>1489</v>
      </c>
      <c r="B63" s="3" t="s">
        <v>140</v>
      </c>
      <c r="C63" s="3" t="s">
        <v>141</v>
      </c>
      <c r="D63" s="3" t="s">
        <v>1525</v>
      </c>
      <c r="E63" s="3" t="s">
        <v>993</v>
      </c>
      <c r="F63" s="3" t="s">
        <v>1496</v>
      </c>
      <c r="G63" s="4">
        <v>0</v>
      </c>
      <c r="H63" s="4">
        <v>0.96</v>
      </c>
      <c r="I63" s="4">
        <v>1.71</v>
      </c>
      <c r="J63" s="4">
        <v>-0.75</v>
      </c>
      <c r="K63" s="5">
        <v>178.125</v>
      </c>
    </row>
    <row r="64" spans="1:11" ht="16.05" customHeight="1" x14ac:dyDescent="0.3">
      <c r="A64" s="3" t="s">
        <v>1489</v>
      </c>
      <c r="B64" s="3" t="s">
        <v>140</v>
      </c>
      <c r="C64" s="3" t="s">
        <v>192</v>
      </c>
      <c r="D64" s="3" t="s">
        <v>1531</v>
      </c>
      <c r="E64" s="3" t="s">
        <v>251</v>
      </c>
      <c r="F64" s="3" t="s">
        <v>1503</v>
      </c>
      <c r="G64" s="4">
        <v>0</v>
      </c>
      <c r="H64" s="4">
        <v>650.40700000000004</v>
      </c>
      <c r="I64" s="4">
        <v>650.40700000000004</v>
      </c>
      <c r="J64" s="4">
        <v>0</v>
      </c>
      <c r="K64" s="5">
        <v>100</v>
      </c>
    </row>
    <row r="65" spans="1:11" ht="16.05" customHeight="1" x14ac:dyDescent="0.3">
      <c r="A65" s="3" t="s">
        <v>1489</v>
      </c>
      <c r="B65" s="3" t="s">
        <v>140</v>
      </c>
      <c r="C65" s="3" t="s">
        <v>192</v>
      </c>
      <c r="D65" s="3" t="s">
        <v>1531</v>
      </c>
      <c r="E65" s="3" t="s">
        <v>260</v>
      </c>
      <c r="F65" s="3" t="s">
        <v>1504</v>
      </c>
      <c r="G65" s="4">
        <v>0</v>
      </c>
      <c r="H65" s="4">
        <v>2725.2829999999999</v>
      </c>
      <c r="I65" s="4">
        <v>2725.2829999999999</v>
      </c>
      <c r="J65" s="4">
        <v>0</v>
      </c>
      <c r="K65" s="5">
        <v>100</v>
      </c>
    </row>
    <row r="66" spans="1:11" ht="16.05" customHeight="1" x14ac:dyDescent="0.3">
      <c r="A66" s="3" t="s">
        <v>1489</v>
      </c>
      <c r="B66" s="3" t="s">
        <v>140</v>
      </c>
      <c r="C66" s="3" t="s">
        <v>192</v>
      </c>
      <c r="D66" s="3" t="s">
        <v>1531</v>
      </c>
      <c r="E66" s="3" t="s">
        <v>283</v>
      </c>
      <c r="F66" s="3" t="s">
        <v>1505</v>
      </c>
      <c r="G66" s="4">
        <v>0</v>
      </c>
      <c r="H66" s="4">
        <v>325.85199999999998</v>
      </c>
      <c r="I66" s="4">
        <v>325.85199999999998</v>
      </c>
      <c r="J66" s="4">
        <v>0</v>
      </c>
      <c r="K66" s="5">
        <v>100</v>
      </c>
    </row>
    <row r="67" spans="1:11" ht="16.05" customHeight="1" x14ac:dyDescent="0.3">
      <c r="A67" s="3" t="s">
        <v>1489</v>
      </c>
      <c r="B67" s="3" t="s">
        <v>140</v>
      </c>
      <c r="C67" s="3" t="s">
        <v>192</v>
      </c>
      <c r="D67" s="3" t="s">
        <v>1531</v>
      </c>
      <c r="E67" s="3" t="s">
        <v>286</v>
      </c>
      <c r="F67" s="3" t="s">
        <v>1506</v>
      </c>
      <c r="G67" s="4">
        <v>0</v>
      </c>
      <c r="H67" s="4">
        <v>152.23699999999999</v>
      </c>
      <c r="I67" s="4">
        <v>152.23699999999999</v>
      </c>
      <c r="J67" s="4">
        <v>0</v>
      </c>
      <c r="K67" s="5">
        <v>100</v>
      </c>
    </row>
    <row r="68" spans="1:11" ht="16.05" customHeight="1" x14ac:dyDescent="0.3">
      <c r="A68" s="3" t="s">
        <v>1489</v>
      </c>
      <c r="B68" s="3" t="s">
        <v>140</v>
      </c>
      <c r="C68" s="3" t="s">
        <v>192</v>
      </c>
      <c r="D68" s="3" t="s">
        <v>1531</v>
      </c>
      <c r="E68" s="3" t="s">
        <v>304</v>
      </c>
      <c r="F68" s="3" t="s">
        <v>1507</v>
      </c>
      <c r="G68" s="4">
        <v>0</v>
      </c>
      <c r="H68" s="4">
        <v>1599.06908</v>
      </c>
      <c r="I68" s="4">
        <v>1599.06908</v>
      </c>
      <c r="J68" s="4">
        <v>0</v>
      </c>
      <c r="K68" s="5">
        <v>100</v>
      </c>
    </row>
    <row r="69" spans="1:11" ht="16.05" customHeight="1" x14ac:dyDescent="0.3">
      <c r="A69" s="3" t="s">
        <v>1489</v>
      </c>
      <c r="B69" s="3" t="s">
        <v>140</v>
      </c>
      <c r="C69" s="3" t="s">
        <v>192</v>
      </c>
      <c r="D69" s="3" t="s">
        <v>1531</v>
      </c>
      <c r="E69" s="3" t="s">
        <v>1042</v>
      </c>
      <c r="F69" s="3" t="s">
        <v>1532</v>
      </c>
      <c r="G69" s="4">
        <v>4.7160000000000002</v>
      </c>
      <c r="H69" s="4">
        <v>4.7160000000000002</v>
      </c>
      <c r="I69" s="4">
        <v>3.9660000000000002</v>
      </c>
      <c r="J69" s="4">
        <v>0.75</v>
      </c>
      <c r="K69" s="5">
        <v>84.096692111959285</v>
      </c>
    </row>
    <row r="70" spans="1:11" ht="16.05" customHeight="1" x14ac:dyDescent="0.3">
      <c r="A70" s="111" t="s">
        <v>1533</v>
      </c>
      <c r="B70" s="111"/>
      <c r="C70" s="111"/>
      <c r="D70" s="111"/>
      <c r="E70" s="111"/>
      <c r="F70" s="111"/>
      <c r="G70" s="67">
        <v>624.72</v>
      </c>
      <c r="H70" s="67">
        <v>6078.53</v>
      </c>
      <c r="I70" s="67">
        <v>6532.93</v>
      </c>
      <c r="J70" s="67">
        <v>-454.4</v>
      </c>
      <c r="K70" s="68">
        <v>107.48</v>
      </c>
    </row>
    <row r="71" spans="1:11" ht="27" x14ac:dyDescent="0.3">
      <c r="A71" s="3" t="s">
        <v>1489</v>
      </c>
      <c r="B71" s="3" t="s">
        <v>201</v>
      </c>
      <c r="C71" s="3" t="s">
        <v>202</v>
      </c>
      <c r="D71" s="3" t="s">
        <v>1534</v>
      </c>
      <c r="E71" s="3" t="s">
        <v>993</v>
      </c>
      <c r="F71" s="3" t="s">
        <v>1496</v>
      </c>
      <c r="G71" s="4">
        <v>1</v>
      </c>
      <c r="H71" s="4">
        <v>1</v>
      </c>
      <c r="I71" s="4">
        <v>10</v>
      </c>
      <c r="J71" s="4">
        <v>-9</v>
      </c>
      <c r="K71" s="5">
        <v>1000</v>
      </c>
    </row>
    <row r="72" spans="1:11" ht="16.05" customHeight="1" x14ac:dyDescent="0.3">
      <c r="A72" s="3" t="s">
        <v>1489</v>
      </c>
      <c r="B72" s="3" t="s">
        <v>201</v>
      </c>
      <c r="C72" s="3" t="s">
        <v>1535</v>
      </c>
      <c r="D72" s="3" t="s">
        <v>1536</v>
      </c>
      <c r="E72" s="3" t="s">
        <v>993</v>
      </c>
      <c r="F72" s="3" t="s">
        <v>1496</v>
      </c>
      <c r="G72" s="4">
        <v>100</v>
      </c>
      <c r="H72" s="4">
        <v>100</v>
      </c>
      <c r="I72" s="4">
        <v>140.43100000000001</v>
      </c>
      <c r="J72" s="4">
        <v>-40.430999999999997</v>
      </c>
      <c r="K72" s="5">
        <v>140.43100000000001</v>
      </c>
    </row>
    <row r="73" spans="1:11" ht="27" x14ac:dyDescent="0.3">
      <c r="A73" s="3" t="s">
        <v>1489</v>
      </c>
      <c r="B73" s="3" t="s">
        <v>201</v>
      </c>
      <c r="C73" s="3" t="s">
        <v>1537</v>
      </c>
      <c r="D73" s="3" t="s">
        <v>1538</v>
      </c>
      <c r="E73" s="3" t="s">
        <v>1526</v>
      </c>
      <c r="F73" s="3" t="s">
        <v>1527</v>
      </c>
      <c r="G73" s="4">
        <v>2</v>
      </c>
      <c r="H73" s="4">
        <v>2</v>
      </c>
      <c r="I73" s="4">
        <v>0</v>
      </c>
      <c r="J73" s="4">
        <v>2</v>
      </c>
      <c r="K73" s="5">
        <v>0</v>
      </c>
    </row>
    <row r="74" spans="1:11" ht="16.05" customHeight="1" x14ac:dyDescent="0.3">
      <c r="A74" s="3" t="s">
        <v>1489</v>
      </c>
      <c r="B74" s="3" t="s">
        <v>201</v>
      </c>
      <c r="C74" s="3" t="s">
        <v>1537</v>
      </c>
      <c r="D74" s="3" t="s">
        <v>1538</v>
      </c>
      <c r="E74" s="3" t="s">
        <v>1522</v>
      </c>
      <c r="F74" s="3" t="s">
        <v>1523</v>
      </c>
      <c r="G74" s="4">
        <v>10</v>
      </c>
      <c r="H74" s="4">
        <v>10</v>
      </c>
      <c r="I74" s="4">
        <v>12.515129999999999</v>
      </c>
      <c r="J74" s="4">
        <v>-2.5151300000000001</v>
      </c>
      <c r="K74" s="5">
        <v>125.15130000000001</v>
      </c>
    </row>
    <row r="75" spans="1:11" ht="27" x14ac:dyDescent="0.3">
      <c r="A75" s="3" t="s">
        <v>1489</v>
      </c>
      <c r="B75" s="3" t="s">
        <v>201</v>
      </c>
      <c r="C75" s="3" t="s">
        <v>1537</v>
      </c>
      <c r="D75" s="3" t="s">
        <v>1538</v>
      </c>
      <c r="E75" s="3" t="s">
        <v>397</v>
      </c>
      <c r="F75" s="3" t="s">
        <v>1539</v>
      </c>
      <c r="G75" s="4">
        <v>0</v>
      </c>
      <c r="H75" s="4">
        <v>3472.7</v>
      </c>
      <c r="I75" s="4">
        <v>3472.7</v>
      </c>
      <c r="J75" s="4">
        <v>0</v>
      </c>
      <c r="K75" s="5">
        <v>100</v>
      </c>
    </row>
    <row r="76" spans="1:11" ht="16.05" customHeight="1" x14ac:dyDescent="0.3">
      <c r="A76" s="3" t="s">
        <v>1489</v>
      </c>
      <c r="B76" s="3" t="s">
        <v>201</v>
      </c>
      <c r="C76" s="3" t="s">
        <v>1537</v>
      </c>
      <c r="D76" s="3" t="s">
        <v>1538</v>
      </c>
      <c r="E76" s="3" t="s">
        <v>558</v>
      </c>
      <c r="F76" s="3" t="s">
        <v>1494</v>
      </c>
      <c r="G76" s="4">
        <v>0</v>
      </c>
      <c r="H76" s="4">
        <v>0</v>
      </c>
      <c r="I76" s="4">
        <v>1124.7340200000001</v>
      </c>
      <c r="J76" s="4">
        <v>-1124.7340200000001</v>
      </c>
      <c r="K76" s="5">
        <v>0</v>
      </c>
    </row>
    <row r="77" spans="1:11" ht="16.05" customHeight="1" x14ac:dyDescent="0.3">
      <c r="A77" s="3" t="s">
        <v>1489</v>
      </c>
      <c r="B77" s="3" t="s">
        <v>201</v>
      </c>
      <c r="C77" s="3" t="s">
        <v>1537</v>
      </c>
      <c r="D77" s="3" t="s">
        <v>1538</v>
      </c>
      <c r="E77" s="3" t="s">
        <v>607</v>
      </c>
      <c r="F77" s="3" t="s">
        <v>1495</v>
      </c>
      <c r="G77" s="4">
        <v>0</v>
      </c>
      <c r="H77" s="4">
        <v>0</v>
      </c>
      <c r="I77" s="4">
        <v>47.261330000000001</v>
      </c>
      <c r="J77" s="4">
        <v>-47.261330000000001</v>
      </c>
      <c r="K77" s="5">
        <v>0</v>
      </c>
    </row>
    <row r="78" spans="1:11" ht="16.05" customHeight="1" x14ac:dyDescent="0.3">
      <c r="A78" s="3" t="s">
        <v>1489</v>
      </c>
      <c r="B78" s="3" t="s">
        <v>201</v>
      </c>
      <c r="C78" s="3" t="s">
        <v>1537</v>
      </c>
      <c r="D78" s="3" t="s">
        <v>1538</v>
      </c>
      <c r="E78" s="3" t="s">
        <v>675</v>
      </c>
      <c r="F78" s="3" t="s">
        <v>1517</v>
      </c>
      <c r="G78" s="4">
        <v>50</v>
      </c>
      <c r="H78" s="4">
        <v>50</v>
      </c>
      <c r="I78" s="4">
        <v>33.561</v>
      </c>
      <c r="J78" s="4">
        <v>16.439</v>
      </c>
      <c r="K78" s="5">
        <v>67.122</v>
      </c>
    </row>
    <row r="79" spans="1:11" ht="27" x14ac:dyDescent="0.3">
      <c r="A79" s="3" t="s">
        <v>1489</v>
      </c>
      <c r="B79" s="3" t="s">
        <v>201</v>
      </c>
      <c r="C79" s="3" t="s">
        <v>1537</v>
      </c>
      <c r="D79" s="3" t="s">
        <v>1538</v>
      </c>
      <c r="E79" s="3" t="s">
        <v>781</v>
      </c>
      <c r="F79" s="3" t="s">
        <v>1540</v>
      </c>
      <c r="G79" s="4">
        <v>3900</v>
      </c>
      <c r="H79" s="4">
        <v>3900</v>
      </c>
      <c r="I79" s="4">
        <v>1845.5059200000001</v>
      </c>
      <c r="J79" s="4">
        <v>2054.4940799999999</v>
      </c>
      <c r="K79" s="5">
        <v>47.320664615384615</v>
      </c>
    </row>
    <row r="80" spans="1:11" ht="16.05" customHeight="1" x14ac:dyDescent="0.3">
      <c r="A80" s="3" t="s">
        <v>1489</v>
      </c>
      <c r="B80" s="3" t="s">
        <v>201</v>
      </c>
      <c r="C80" s="3" t="s">
        <v>1537</v>
      </c>
      <c r="D80" s="3" t="s">
        <v>1538</v>
      </c>
      <c r="E80" s="3" t="s">
        <v>943</v>
      </c>
      <c r="F80" s="3" t="s">
        <v>1431</v>
      </c>
      <c r="G80" s="4">
        <v>10</v>
      </c>
      <c r="H80" s="4">
        <v>10</v>
      </c>
      <c r="I80" s="4">
        <v>10.5</v>
      </c>
      <c r="J80" s="4">
        <v>-0.5</v>
      </c>
      <c r="K80" s="5">
        <v>105</v>
      </c>
    </row>
    <row r="81" spans="1:11" ht="16.05" customHeight="1" x14ac:dyDescent="0.3">
      <c r="A81" s="3" t="s">
        <v>1489</v>
      </c>
      <c r="B81" s="3" t="s">
        <v>201</v>
      </c>
      <c r="C81" s="3" t="s">
        <v>1537</v>
      </c>
      <c r="D81" s="3" t="s">
        <v>1538</v>
      </c>
      <c r="E81" s="3" t="s">
        <v>948</v>
      </c>
      <c r="F81" s="3" t="s">
        <v>1541</v>
      </c>
      <c r="G81" s="4">
        <v>0</v>
      </c>
      <c r="H81" s="4">
        <v>0</v>
      </c>
      <c r="I81" s="4">
        <v>2.2108699999999999</v>
      </c>
      <c r="J81" s="4">
        <v>-2.2108699999999999</v>
      </c>
      <c r="K81" s="5">
        <v>0</v>
      </c>
    </row>
    <row r="82" spans="1:11" ht="16.05" customHeight="1" x14ac:dyDescent="0.3">
      <c r="A82" s="3" t="s">
        <v>1489</v>
      </c>
      <c r="B82" s="3" t="s">
        <v>201</v>
      </c>
      <c r="C82" s="3" t="s">
        <v>1537</v>
      </c>
      <c r="D82" s="3" t="s">
        <v>1538</v>
      </c>
      <c r="E82" s="3" t="s">
        <v>993</v>
      </c>
      <c r="F82" s="3" t="s">
        <v>1496</v>
      </c>
      <c r="G82" s="4">
        <v>5</v>
      </c>
      <c r="H82" s="4">
        <v>5</v>
      </c>
      <c r="I82" s="4">
        <v>1.5429999999999999</v>
      </c>
      <c r="J82" s="4">
        <v>3.4569999999999999</v>
      </c>
      <c r="K82" s="5">
        <v>30.86</v>
      </c>
    </row>
    <row r="83" spans="1:11" ht="16.05" customHeight="1" x14ac:dyDescent="0.3">
      <c r="A83" s="3" t="s">
        <v>1489</v>
      </c>
      <c r="B83" s="3" t="s">
        <v>201</v>
      </c>
      <c r="C83" s="3" t="s">
        <v>1542</v>
      </c>
      <c r="D83" s="3" t="s">
        <v>1543</v>
      </c>
      <c r="E83" s="3" t="s">
        <v>993</v>
      </c>
      <c r="F83" s="3" t="s">
        <v>1496</v>
      </c>
      <c r="G83" s="4">
        <v>20</v>
      </c>
      <c r="H83" s="4">
        <v>20</v>
      </c>
      <c r="I83" s="4">
        <v>2.798</v>
      </c>
      <c r="J83" s="4">
        <v>17.202000000000002</v>
      </c>
      <c r="K83" s="5">
        <v>13.99</v>
      </c>
    </row>
    <row r="84" spans="1:11" ht="16.05" customHeight="1" x14ac:dyDescent="0.3">
      <c r="A84" s="3" t="s">
        <v>1489</v>
      </c>
      <c r="B84" s="3" t="s">
        <v>201</v>
      </c>
      <c r="C84" s="3" t="s">
        <v>1542</v>
      </c>
      <c r="D84" s="3" t="s">
        <v>1543</v>
      </c>
      <c r="E84" s="3" t="s">
        <v>1544</v>
      </c>
      <c r="F84" s="3" t="s">
        <v>1545</v>
      </c>
      <c r="G84" s="4">
        <v>0</v>
      </c>
      <c r="H84" s="4">
        <v>0</v>
      </c>
      <c r="I84" s="4">
        <v>20.406099999999999</v>
      </c>
      <c r="J84" s="4">
        <v>-20.406099999999999</v>
      </c>
      <c r="K84" s="5">
        <v>0</v>
      </c>
    </row>
    <row r="85" spans="1:11" ht="16.05" customHeight="1" x14ac:dyDescent="0.3">
      <c r="A85" s="111" t="s">
        <v>1546</v>
      </c>
      <c r="B85" s="111"/>
      <c r="C85" s="111"/>
      <c r="D85" s="111"/>
      <c r="E85" s="111"/>
      <c r="F85" s="111"/>
      <c r="G85" s="67">
        <v>4098</v>
      </c>
      <c r="H85" s="67">
        <v>7570.7</v>
      </c>
      <c r="I85" s="67">
        <v>6724.17</v>
      </c>
      <c r="J85" s="67">
        <v>846.53</v>
      </c>
      <c r="K85" s="68">
        <v>88.82</v>
      </c>
    </row>
    <row r="86" spans="1:11" ht="27" x14ac:dyDescent="0.3">
      <c r="A86" s="3" t="s">
        <v>1489</v>
      </c>
      <c r="B86" s="3" t="s">
        <v>1547</v>
      </c>
      <c r="C86" s="3" t="s">
        <v>1548</v>
      </c>
      <c r="D86" s="3" t="s">
        <v>1549</v>
      </c>
      <c r="E86" s="3"/>
      <c r="F86" s="3"/>
      <c r="G86" s="4">
        <v>10000</v>
      </c>
      <c r="H86" s="4">
        <v>10000</v>
      </c>
      <c r="I86" s="4">
        <v>0</v>
      </c>
      <c r="J86" s="4">
        <v>10000</v>
      </c>
      <c r="K86" s="5">
        <v>0</v>
      </c>
    </row>
    <row r="87" spans="1:11" ht="16.05" customHeight="1" x14ac:dyDescent="0.3">
      <c r="A87" s="3" t="s">
        <v>1489</v>
      </c>
      <c r="B87" s="3" t="s">
        <v>1547</v>
      </c>
      <c r="C87" s="3" t="s">
        <v>1550</v>
      </c>
      <c r="D87" s="3" t="s">
        <v>1551</v>
      </c>
      <c r="E87" s="3"/>
      <c r="F87" s="3"/>
      <c r="G87" s="4">
        <v>10</v>
      </c>
      <c r="H87" s="4">
        <v>10</v>
      </c>
      <c r="I87" s="4">
        <v>0</v>
      </c>
      <c r="J87" s="4">
        <v>10</v>
      </c>
      <c r="K87" s="5">
        <v>0</v>
      </c>
    </row>
    <row r="88" spans="1:11" ht="16.05" customHeight="1" x14ac:dyDescent="0.3">
      <c r="A88" s="111" t="s">
        <v>1552</v>
      </c>
      <c r="B88" s="111"/>
      <c r="C88" s="111"/>
      <c r="D88" s="111"/>
      <c r="E88" s="111"/>
      <c r="F88" s="111"/>
      <c r="G88" s="67">
        <v>10010</v>
      </c>
      <c r="H88" s="67">
        <v>10010</v>
      </c>
      <c r="I88" s="67">
        <v>0</v>
      </c>
      <c r="J88" s="67">
        <v>10010</v>
      </c>
      <c r="K88" s="68">
        <v>0</v>
      </c>
    </row>
    <row r="89" spans="1:11" ht="16.05" customHeight="1" x14ac:dyDescent="0.3">
      <c r="A89" s="112" t="s">
        <v>1553</v>
      </c>
      <c r="B89" s="112"/>
      <c r="C89" s="112"/>
      <c r="D89" s="112"/>
      <c r="E89" s="112"/>
      <c r="F89" s="112"/>
      <c r="G89" s="69">
        <v>114511.84</v>
      </c>
      <c r="H89" s="69">
        <v>123438.35</v>
      </c>
      <c r="I89" s="69">
        <v>65125.53</v>
      </c>
      <c r="J89" s="69">
        <v>58312.82</v>
      </c>
      <c r="K89" s="70">
        <v>52.76</v>
      </c>
    </row>
    <row r="90" spans="1:11" ht="27" x14ac:dyDescent="0.3">
      <c r="A90" s="3" t="s">
        <v>1554</v>
      </c>
      <c r="B90" s="3" t="s">
        <v>250</v>
      </c>
      <c r="C90" s="3" t="s">
        <v>251</v>
      </c>
      <c r="D90" s="3" t="s">
        <v>1555</v>
      </c>
      <c r="E90" s="3" t="s">
        <v>710</v>
      </c>
      <c r="F90" s="3" t="s">
        <v>1510</v>
      </c>
      <c r="G90" s="4">
        <v>500</v>
      </c>
      <c r="H90" s="4">
        <v>500</v>
      </c>
      <c r="I90" s="4">
        <v>97.18</v>
      </c>
      <c r="J90" s="4">
        <v>402.82</v>
      </c>
      <c r="K90" s="5">
        <v>19.436</v>
      </c>
    </row>
    <row r="91" spans="1:11" ht="16.05" customHeight="1" x14ac:dyDescent="0.3">
      <c r="A91" s="111" t="s">
        <v>1556</v>
      </c>
      <c r="B91" s="111"/>
      <c r="C91" s="111"/>
      <c r="D91" s="111"/>
      <c r="E91" s="111"/>
      <c r="F91" s="111"/>
      <c r="G91" s="67">
        <v>500</v>
      </c>
      <c r="H91" s="67">
        <v>500</v>
      </c>
      <c r="I91" s="67">
        <v>97.18</v>
      </c>
      <c r="J91" s="67">
        <v>402.82</v>
      </c>
      <c r="K91" s="68">
        <v>19.440000000000001</v>
      </c>
    </row>
    <row r="92" spans="1:11" ht="16.05" customHeight="1" x14ac:dyDescent="0.3">
      <c r="A92" s="112" t="s">
        <v>1557</v>
      </c>
      <c r="B92" s="112"/>
      <c r="C92" s="112"/>
      <c r="D92" s="112"/>
      <c r="E92" s="112"/>
      <c r="F92" s="112"/>
      <c r="G92" s="69">
        <v>500</v>
      </c>
      <c r="H92" s="69">
        <v>500</v>
      </c>
      <c r="I92" s="69">
        <v>97.18</v>
      </c>
      <c r="J92" s="69">
        <v>402.82</v>
      </c>
      <c r="K92" s="70">
        <v>19.440000000000001</v>
      </c>
    </row>
    <row r="93" spans="1:11" ht="27" x14ac:dyDescent="0.3">
      <c r="A93" s="3" t="s">
        <v>1558</v>
      </c>
      <c r="B93" s="3" t="s">
        <v>1559</v>
      </c>
      <c r="C93" s="3" t="s">
        <v>1560</v>
      </c>
      <c r="D93" s="3" t="s">
        <v>1561</v>
      </c>
      <c r="E93" s="3"/>
      <c r="F93" s="3"/>
      <c r="G93" s="4">
        <v>0</v>
      </c>
      <c r="H93" s="4">
        <v>0</v>
      </c>
      <c r="I93" s="4">
        <v>500</v>
      </c>
      <c r="J93" s="4">
        <v>-500</v>
      </c>
      <c r="K93" s="5">
        <v>0</v>
      </c>
    </row>
    <row r="94" spans="1:11" ht="27" x14ac:dyDescent="0.3">
      <c r="A94" s="3" t="s">
        <v>1558</v>
      </c>
      <c r="B94" s="3" t="s">
        <v>1559</v>
      </c>
      <c r="C94" s="3" t="s">
        <v>1562</v>
      </c>
      <c r="D94" s="3" t="s">
        <v>1563</v>
      </c>
      <c r="E94" s="3"/>
      <c r="F94" s="3"/>
      <c r="G94" s="4">
        <v>22295.3</v>
      </c>
      <c r="H94" s="4">
        <v>22295.3</v>
      </c>
      <c r="I94" s="4">
        <v>11147.4</v>
      </c>
      <c r="J94" s="4">
        <v>11147.9</v>
      </c>
      <c r="K94" s="5">
        <v>49.998878687436367</v>
      </c>
    </row>
    <row r="95" spans="1:11" ht="17.399999999999999" customHeight="1" x14ac:dyDescent="0.3">
      <c r="A95" s="3" t="s">
        <v>1558</v>
      </c>
      <c r="B95" s="3" t="s">
        <v>1559</v>
      </c>
      <c r="C95" s="3" t="s">
        <v>1564</v>
      </c>
      <c r="D95" s="3" t="s">
        <v>1565</v>
      </c>
      <c r="E95" s="3"/>
      <c r="F95" s="3"/>
      <c r="G95" s="4">
        <v>0</v>
      </c>
      <c r="H95" s="4">
        <v>20</v>
      </c>
      <c r="I95" s="4">
        <v>2524.6</v>
      </c>
      <c r="J95" s="4">
        <v>-2504.6</v>
      </c>
      <c r="K95" s="5">
        <v>12623</v>
      </c>
    </row>
    <row r="96" spans="1:11" ht="16.05" customHeight="1" x14ac:dyDescent="0.3">
      <c r="A96" s="3" t="s">
        <v>1558</v>
      </c>
      <c r="B96" s="3" t="s">
        <v>1559</v>
      </c>
      <c r="C96" s="3" t="s">
        <v>1566</v>
      </c>
      <c r="D96" s="3" t="s">
        <v>1567</v>
      </c>
      <c r="E96" s="3"/>
      <c r="F96" s="3"/>
      <c r="G96" s="4">
        <v>0</v>
      </c>
      <c r="H96" s="4">
        <v>344.99400000000003</v>
      </c>
      <c r="I96" s="4">
        <v>344.99400000000003</v>
      </c>
      <c r="J96" s="4">
        <v>0</v>
      </c>
      <c r="K96" s="5">
        <v>100</v>
      </c>
    </row>
    <row r="97" spans="1:11" ht="16.05" customHeight="1" x14ac:dyDescent="0.3">
      <c r="A97" s="3" t="s">
        <v>1558</v>
      </c>
      <c r="B97" s="3" t="s">
        <v>1559</v>
      </c>
      <c r="C97" s="3" t="s">
        <v>1568</v>
      </c>
      <c r="D97" s="3" t="s">
        <v>1569</v>
      </c>
      <c r="E97" s="3"/>
      <c r="F97" s="3"/>
      <c r="G97" s="4">
        <v>118.68600000000001</v>
      </c>
      <c r="H97" s="4">
        <v>140.42599999999999</v>
      </c>
      <c r="I97" s="4">
        <v>140.42599999999999</v>
      </c>
      <c r="J97" s="4">
        <v>0</v>
      </c>
      <c r="K97" s="5">
        <v>100</v>
      </c>
    </row>
    <row r="98" spans="1:11" ht="16.05" customHeight="1" x14ac:dyDescent="0.3">
      <c r="A98" s="111" t="s">
        <v>1570</v>
      </c>
      <c r="B98" s="111"/>
      <c r="C98" s="111"/>
      <c r="D98" s="111"/>
      <c r="E98" s="111"/>
      <c r="F98" s="111"/>
      <c r="G98" s="67">
        <v>22413.99</v>
      </c>
      <c r="H98" s="67">
        <v>22800.720000000001</v>
      </c>
      <c r="I98" s="67">
        <v>14657.42</v>
      </c>
      <c r="J98" s="67">
        <v>8143.3</v>
      </c>
      <c r="K98" s="68">
        <v>64.28</v>
      </c>
    </row>
    <row r="99" spans="1:11" ht="16.05" customHeight="1" x14ac:dyDescent="0.3">
      <c r="A99" s="3" t="s">
        <v>1558</v>
      </c>
      <c r="B99" s="3" t="s">
        <v>1571</v>
      </c>
      <c r="C99" s="3" t="s">
        <v>1572</v>
      </c>
      <c r="D99" s="3" t="s">
        <v>1573</v>
      </c>
      <c r="E99" s="3"/>
      <c r="F99" s="3"/>
      <c r="G99" s="4">
        <v>200</v>
      </c>
      <c r="H99" s="4">
        <v>310.32799999999997</v>
      </c>
      <c r="I99" s="4">
        <v>460.32799999999997</v>
      </c>
      <c r="J99" s="4">
        <v>-150</v>
      </c>
      <c r="K99" s="5">
        <v>148.33595421618418</v>
      </c>
    </row>
    <row r="100" spans="1:11" ht="16.05" customHeight="1" x14ac:dyDescent="0.3">
      <c r="A100" s="111" t="s">
        <v>1574</v>
      </c>
      <c r="B100" s="111"/>
      <c r="C100" s="111"/>
      <c r="D100" s="111"/>
      <c r="E100" s="111"/>
      <c r="F100" s="111"/>
      <c r="G100" s="67">
        <v>200</v>
      </c>
      <c r="H100" s="67">
        <v>310.33</v>
      </c>
      <c r="I100" s="67">
        <v>460.33</v>
      </c>
      <c r="J100" s="67">
        <v>-150</v>
      </c>
      <c r="K100" s="68">
        <v>148.34</v>
      </c>
    </row>
    <row r="101" spans="1:11" ht="16.05" customHeight="1" x14ac:dyDescent="0.3">
      <c r="A101" s="112" t="s">
        <v>1575</v>
      </c>
      <c r="B101" s="112"/>
      <c r="C101" s="112"/>
      <c r="D101" s="112"/>
      <c r="E101" s="112"/>
      <c r="F101" s="112"/>
      <c r="G101" s="69">
        <v>22613.99</v>
      </c>
      <c r="H101" s="69">
        <v>23111.05</v>
      </c>
      <c r="I101" s="69">
        <v>15117.75</v>
      </c>
      <c r="J101" s="69">
        <v>7993.3</v>
      </c>
      <c r="K101" s="70">
        <v>65.41</v>
      </c>
    </row>
    <row r="102" spans="1:11" ht="16.05" customHeight="1" x14ac:dyDescent="0.3">
      <c r="A102" s="112" t="s">
        <v>39</v>
      </c>
      <c r="B102" s="112"/>
      <c r="C102" s="112"/>
      <c r="D102" s="112"/>
      <c r="E102" s="112"/>
      <c r="F102" s="112"/>
      <c r="G102" s="69">
        <v>419740.83</v>
      </c>
      <c r="H102" s="69">
        <v>429164.4</v>
      </c>
      <c r="I102" s="69">
        <v>226862.79</v>
      </c>
      <c r="J102" s="69">
        <v>202301.61</v>
      </c>
      <c r="K102" s="70">
        <v>52.86</v>
      </c>
    </row>
    <row r="105" spans="1:11" ht="15" thickBot="1" x14ac:dyDescent="0.35">
      <c r="A105" s="121" t="s">
        <v>1579</v>
      </c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</row>
    <row r="106" spans="1:11" ht="27" customHeight="1" thickBot="1" x14ac:dyDescent="0.35">
      <c r="A106" s="130" t="s">
        <v>1576</v>
      </c>
      <c r="B106" s="132" t="s">
        <v>1577</v>
      </c>
      <c r="C106" s="134" t="s">
        <v>1054</v>
      </c>
      <c r="D106" s="136" t="s">
        <v>4</v>
      </c>
      <c r="E106" s="136" t="s">
        <v>1053</v>
      </c>
      <c r="F106" s="136" t="s">
        <v>4</v>
      </c>
      <c r="G106" s="122" t="s">
        <v>101</v>
      </c>
      <c r="H106" s="122"/>
      <c r="I106" s="122"/>
      <c r="J106" s="122"/>
      <c r="K106" s="123"/>
    </row>
    <row r="107" spans="1:11" ht="27" thickBot="1" x14ac:dyDescent="0.35">
      <c r="A107" s="131"/>
      <c r="B107" s="133"/>
      <c r="C107" s="135"/>
      <c r="D107" s="137"/>
      <c r="E107" s="137"/>
      <c r="F107" s="137"/>
      <c r="G107" s="73" t="s">
        <v>102</v>
      </c>
      <c r="H107" s="73" t="s">
        <v>103</v>
      </c>
      <c r="I107" s="66" t="s">
        <v>1052</v>
      </c>
      <c r="J107" s="73" t="s">
        <v>1418</v>
      </c>
      <c r="K107" s="74" t="s">
        <v>104</v>
      </c>
    </row>
    <row r="108" spans="1:11" ht="40.200000000000003" x14ac:dyDescent="0.3">
      <c r="A108" s="3" t="s">
        <v>1580</v>
      </c>
      <c r="B108" s="3" t="s">
        <v>1581</v>
      </c>
      <c r="C108" s="8" t="s">
        <v>1582</v>
      </c>
      <c r="D108" s="8" t="s">
        <v>1583</v>
      </c>
      <c r="E108" s="8"/>
      <c r="F108" s="8"/>
      <c r="G108" s="9">
        <v>93764.272320000004</v>
      </c>
      <c r="H108" s="9">
        <v>81695.606239999994</v>
      </c>
      <c r="I108" s="9">
        <v>120197.61846</v>
      </c>
      <c r="J108" s="9">
        <v>-38502.012219999997</v>
      </c>
      <c r="K108" s="10">
        <v>147.12862048773016</v>
      </c>
    </row>
    <row r="109" spans="1:11" x14ac:dyDescent="0.3">
      <c r="A109" s="3" t="s">
        <v>1580</v>
      </c>
      <c r="B109" s="3" t="s">
        <v>1581</v>
      </c>
      <c r="C109" s="3" t="s">
        <v>1584</v>
      </c>
      <c r="D109" s="3" t="s">
        <v>1585</v>
      </c>
      <c r="E109" s="3"/>
      <c r="F109" s="3"/>
      <c r="G109" s="4">
        <v>200000</v>
      </c>
      <c r="H109" s="4">
        <v>200000</v>
      </c>
      <c r="I109" s="4">
        <v>30000</v>
      </c>
      <c r="J109" s="4">
        <v>170000</v>
      </c>
      <c r="K109" s="5">
        <v>15</v>
      </c>
    </row>
    <row r="110" spans="1:11" x14ac:dyDescent="0.3">
      <c r="A110" s="3" t="s">
        <v>1580</v>
      </c>
      <c r="B110" s="3" t="s">
        <v>1581</v>
      </c>
      <c r="C110" s="3" t="s">
        <v>1586</v>
      </c>
      <c r="D110" s="3" t="s">
        <v>1587</v>
      </c>
      <c r="E110" s="3"/>
      <c r="F110" s="3"/>
      <c r="G110" s="4">
        <v>-200000</v>
      </c>
      <c r="H110" s="4">
        <v>-200000</v>
      </c>
      <c r="I110" s="4">
        <v>-200000</v>
      </c>
      <c r="J110" s="4">
        <v>0</v>
      </c>
      <c r="K110" s="5">
        <v>100</v>
      </c>
    </row>
    <row r="111" spans="1:11" x14ac:dyDescent="0.3">
      <c r="A111" s="3" t="s">
        <v>1580</v>
      </c>
      <c r="B111" s="3" t="s">
        <v>1581</v>
      </c>
      <c r="C111" s="3" t="s">
        <v>1588</v>
      </c>
      <c r="D111" s="3" t="s">
        <v>1589</v>
      </c>
      <c r="E111" s="3"/>
      <c r="F111" s="3"/>
      <c r="G111" s="4">
        <v>79500</v>
      </c>
      <c r="H111" s="4">
        <v>79500</v>
      </c>
      <c r="I111" s="4">
        <v>0</v>
      </c>
      <c r="J111" s="4">
        <v>79500</v>
      </c>
      <c r="K111" s="5">
        <v>0</v>
      </c>
    </row>
    <row r="112" spans="1:11" ht="27" x14ac:dyDescent="0.3">
      <c r="A112" s="3" t="s">
        <v>1580</v>
      </c>
      <c r="B112" s="3" t="s">
        <v>1581</v>
      </c>
      <c r="C112" s="3" t="s">
        <v>1590</v>
      </c>
      <c r="D112" s="3" t="s">
        <v>1591</v>
      </c>
      <c r="E112" s="3"/>
      <c r="F112" s="3"/>
      <c r="G112" s="4">
        <v>-2280.9423200000001</v>
      </c>
      <c r="H112" s="4">
        <v>-2280.9423200000001</v>
      </c>
      <c r="I112" s="4">
        <v>-1140.4711600000001</v>
      </c>
      <c r="J112" s="4">
        <v>-1140.4711600000001</v>
      </c>
      <c r="K112" s="5">
        <v>50</v>
      </c>
    </row>
    <row r="113" spans="1:11" x14ac:dyDescent="0.3">
      <c r="A113" s="124" t="s">
        <v>1592</v>
      </c>
      <c r="B113" s="124"/>
      <c r="C113" s="124"/>
      <c r="D113" s="124"/>
      <c r="E113" s="124"/>
      <c r="F113" s="124"/>
      <c r="G113" s="77">
        <v>170983.33</v>
      </c>
      <c r="H113" s="77">
        <v>158914.67000000001</v>
      </c>
      <c r="I113" s="77">
        <v>-50942.85</v>
      </c>
      <c r="J113" s="77">
        <v>209857.52</v>
      </c>
      <c r="K113" s="78">
        <v>-32.06</v>
      </c>
    </row>
    <row r="114" spans="1:11" ht="27" x14ac:dyDescent="0.3">
      <c r="A114" s="3" t="s">
        <v>1580</v>
      </c>
      <c r="B114" s="3" t="s">
        <v>1593</v>
      </c>
      <c r="C114" s="3" t="s">
        <v>1594</v>
      </c>
      <c r="D114" s="3" t="s">
        <v>1595</v>
      </c>
      <c r="E114" s="3"/>
      <c r="F114" s="3"/>
      <c r="G114" s="4">
        <v>0</v>
      </c>
      <c r="H114" s="4">
        <v>0</v>
      </c>
      <c r="I114" s="4">
        <v>-774.89751999999999</v>
      </c>
      <c r="J114" s="4">
        <v>774.89751999999999</v>
      </c>
      <c r="K114" s="5">
        <v>0</v>
      </c>
    </row>
    <row r="115" spans="1:11" x14ac:dyDescent="0.3">
      <c r="A115" s="124" t="s">
        <v>1596</v>
      </c>
      <c r="B115" s="124"/>
      <c r="C115" s="124"/>
      <c r="D115" s="124"/>
      <c r="E115" s="124"/>
      <c r="F115" s="124"/>
      <c r="G115" s="77">
        <v>0</v>
      </c>
      <c r="H115" s="77">
        <v>0</v>
      </c>
      <c r="I115" s="77">
        <v>-774.9</v>
      </c>
      <c r="J115" s="77">
        <v>774.9</v>
      </c>
      <c r="K115" s="78">
        <v>0</v>
      </c>
    </row>
    <row r="116" spans="1:11" x14ac:dyDescent="0.3">
      <c r="A116" s="129" t="s">
        <v>1597</v>
      </c>
      <c r="B116" s="129"/>
      <c r="C116" s="129"/>
      <c r="D116" s="129"/>
      <c r="E116" s="129"/>
      <c r="F116" s="129"/>
      <c r="G116" s="75">
        <v>170983.33</v>
      </c>
      <c r="H116" s="75">
        <v>158914.67000000001</v>
      </c>
      <c r="I116" s="75">
        <v>-51717.75</v>
      </c>
      <c r="J116" s="75">
        <v>210632.42</v>
      </c>
      <c r="K116" s="76">
        <v>-32.54</v>
      </c>
    </row>
    <row r="117" spans="1:11" x14ac:dyDescent="0.3">
      <c r="A117" s="129" t="s">
        <v>39</v>
      </c>
      <c r="B117" s="129"/>
      <c r="C117" s="129"/>
      <c r="D117" s="129"/>
      <c r="E117" s="129"/>
      <c r="F117" s="129"/>
      <c r="G117" s="75">
        <v>170983.33</v>
      </c>
      <c r="H117" s="75">
        <v>158914.67000000001</v>
      </c>
      <c r="I117" s="75">
        <v>-51717.75</v>
      </c>
      <c r="J117" s="75">
        <v>210632.42</v>
      </c>
      <c r="K117" s="76">
        <v>-32.54</v>
      </c>
    </row>
    <row r="118" spans="1:11" ht="15" thickBot="1" x14ac:dyDescent="0.35"/>
    <row r="119" spans="1:11" ht="15" thickBot="1" x14ac:dyDescent="0.35">
      <c r="A119" s="138" t="s">
        <v>1598</v>
      </c>
      <c r="B119" s="139"/>
      <c r="C119" s="139"/>
      <c r="D119" s="139"/>
      <c r="E119" s="139"/>
      <c r="F119" s="139"/>
      <c r="G119" s="79">
        <f>G102+G117</f>
        <v>590724.16</v>
      </c>
      <c r="H119" s="79">
        <f>H102+H117</f>
        <v>588079.07000000007</v>
      </c>
      <c r="I119" s="79">
        <f>I102+I117</f>
        <v>175145.04</v>
      </c>
      <c r="J119" s="79">
        <f>J102+J117</f>
        <v>412934.03</v>
      </c>
      <c r="K119" s="80">
        <f>(I119/H119)*100</f>
        <v>29.782566483789331</v>
      </c>
    </row>
    <row r="121" spans="1:11" ht="15" thickBot="1" x14ac:dyDescent="0.35"/>
    <row r="122" spans="1:11" ht="15" thickBot="1" x14ac:dyDescent="0.35">
      <c r="G122" s="140" t="s">
        <v>101</v>
      </c>
      <c r="H122" s="125"/>
      <c r="I122" s="125"/>
      <c r="J122" s="125"/>
      <c r="K122" s="126"/>
    </row>
    <row r="123" spans="1:11" ht="26.4" x14ac:dyDescent="0.3">
      <c r="G123" s="91" t="s">
        <v>102</v>
      </c>
      <c r="H123" s="92" t="s">
        <v>103</v>
      </c>
      <c r="I123" s="93" t="s">
        <v>1052</v>
      </c>
      <c r="J123" s="92" t="s">
        <v>1418</v>
      </c>
      <c r="K123" s="94" t="s">
        <v>104</v>
      </c>
    </row>
    <row r="124" spans="1:11" x14ac:dyDescent="0.3">
      <c r="A124" s="141" t="s">
        <v>1599</v>
      </c>
      <c r="B124" s="141"/>
      <c r="C124" s="141"/>
      <c r="D124" s="141"/>
      <c r="E124" s="141"/>
      <c r="F124" s="142"/>
      <c r="G124" s="97">
        <v>419740.83</v>
      </c>
      <c r="H124" s="97">
        <v>429164.4</v>
      </c>
      <c r="I124" s="97">
        <v>226862.79</v>
      </c>
      <c r="J124" s="97">
        <v>202301.61</v>
      </c>
      <c r="K124" s="98">
        <v>52.86</v>
      </c>
    </row>
    <row r="125" spans="1:11" x14ac:dyDescent="0.3">
      <c r="A125" s="143" t="s">
        <v>1600</v>
      </c>
      <c r="B125" s="143"/>
      <c r="C125" s="143"/>
      <c r="D125" s="143"/>
      <c r="E125" s="143"/>
      <c r="F125" s="144"/>
      <c r="G125" s="99">
        <v>365322.15</v>
      </c>
      <c r="H125" s="99">
        <v>367165.05</v>
      </c>
      <c r="I125" s="99">
        <v>159128.04</v>
      </c>
      <c r="J125" s="99">
        <v>208037.14</v>
      </c>
      <c r="K125" s="100">
        <v>43.34</v>
      </c>
    </row>
    <row r="126" spans="1:11" x14ac:dyDescent="0.3">
      <c r="A126" s="143" t="s">
        <v>1601</v>
      </c>
      <c r="B126" s="143"/>
      <c r="C126" s="143"/>
      <c r="D126" s="143"/>
      <c r="E126" s="143"/>
      <c r="F126" s="144"/>
      <c r="G126" s="95">
        <v>43003</v>
      </c>
      <c r="H126" s="95">
        <v>43179.8</v>
      </c>
      <c r="I126" s="95">
        <v>9103.68</v>
      </c>
      <c r="J126" s="95">
        <v>34076.129999999997</v>
      </c>
      <c r="K126" s="96">
        <v>21.08</v>
      </c>
    </row>
    <row r="127" spans="1:11" x14ac:dyDescent="0.3">
      <c r="A127" s="143" t="s">
        <v>1602</v>
      </c>
      <c r="B127" s="143"/>
      <c r="C127" s="143"/>
      <c r="D127" s="143"/>
      <c r="E127" s="143"/>
      <c r="F127" s="144"/>
      <c r="G127" s="83">
        <v>225402</v>
      </c>
      <c r="H127" s="83">
        <v>220914</v>
      </c>
      <c r="I127" s="83">
        <v>16017.06</v>
      </c>
      <c r="J127" s="83">
        <v>204896.95</v>
      </c>
      <c r="K127" s="84">
        <v>7.25</v>
      </c>
    </row>
    <row r="128" spans="1:11" x14ac:dyDescent="0.3">
      <c r="A128" s="141" t="s">
        <v>1603</v>
      </c>
      <c r="B128" s="141"/>
      <c r="C128" s="141"/>
      <c r="D128" s="141"/>
      <c r="E128" s="141"/>
      <c r="F128" s="142"/>
      <c r="G128" s="85">
        <f>G125+G127</f>
        <v>590724.15</v>
      </c>
      <c r="H128" s="85">
        <f>H125+H127</f>
        <v>588079.05000000005</v>
      </c>
      <c r="I128" s="85">
        <f>I125+I127</f>
        <v>175145.1</v>
      </c>
      <c r="J128" s="85">
        <f>J125+J127</f>
        <v>412934.09</v>
      </c>
      <c r="K128" s="86">
        <f>(I128/H128)*100</f>
        <v>29.782577699375619</v>
      </c>
    </row>
    <row r="129" spans="1:11" x14ac:dyDescent="0.3">
      <c r="A129" s="143" t="s">
        <v>1605</v>
      </c>
      <c r="B129" s="143"/>
      <c r="C129" s="143"/>
      <c r="D129" s="143"/>
      <c r="E129" s="143"/>
      <c r="F129" s="144"/>
      <c r="G129" s="81">
        <f>G124-G128</f>
        <v>-170983.32</v>
      </c>
      <c r="H129" s="81">
        <f>H124-H128</f>
        <v>-158914.65000000002</v>
      </c>
      <c r="I129" s="82">
        <f>I124-I128</f>
        <v>51717.69</v>
      </c>
      <c r="J129" s="81">
        <f>J124-J128</f>
        <v>-210632.48000000004</v>
      </c>
      <c r="K129" s="90">
        <f>(I129/H129)*100</f>
        <v>-32.544318601211401</v>
      </c>
    </row>
    <row r="131" spans="1:11" x14ac:dyDescent="0.3">
      <c r="A131" s="143" t="s">
        <v>1604</v>
      </c>
      <c r="B131" s="143"/>
      <c r="C131" s="143"/>
      <c r="D131" s="143"/>
      <c r="E131" s="143"/>
      <c r="F131" s="143"/>
      <c r="G131" s="88">
        <f>G98+G89+G29</f>
        <v>419040.82999999996</v>
      </c>
      <c r="H131" s="88">
        <f>H98+H89+H29</f>
        <v>428354.07</v>
      </c>
      <c r="I131" s="88">
        <f>I98+I89+I29</f>
        <v>226305.27999999997</v>
      </c>
      <c r="J131" s="88">
        <f>J98+J89+J29</f>
        <v>202048.79</v>
      </c>
      <c r="K131" s="89">
        <f>(I131/H131)*100</f>
        <v>52.831359814090241</v>
      </c>
    </row>
    <row r="132" spans="1:11" x14ac:dyDescent="0.3">
      <c r="A132" s="143" t="s">
        <v>1600</v>
      </c>
      <c r="B132" s="143"/>
      <c r="C132" s="143"/>
      <c r="D132" s="143"/>
      <c r="E132" s="143"/>
      <c r="F132" s="143"/>
      <c r="G132" s="101">
        <v>365322.15</v>
      </c>
      <c r="H132" s="101">
        <v>367165.05</v>
      </c>
      <c r="I132" s="101">
        <v>159128.04</v>
      </c>
      <c r="J132" s="101">
        <v>208037.14</v>
      </c>
      <c r="K132" s="102">
        <v>43.34</v>
      </c>
    </row>
    <row r="133" spans="1:11" x14ac:dyDescent="0.3">
      <c r="A133" s="145" t="s">
        <v>1607</v>
      </c>
      <c r="B133" s="143"/>
      <c r="C133" s="143"/>
      <c r="D133" s="143"/>
      <c r="E133" s="143"/>
      <c r="F133" s="143"/>
      <c r="G133" s="81">
        <f>G131-G132</f>
        <v>53718.679999999935</v>
      </c>
      <c r="H133" s="81">
        <f t="shared" ref="H133:J133" si="0">H131-H132</f>
        <v>61189.020000000019</v>
      </c>
      <c r="I133" s="81">
        <f>I131-I132</f>
        <v>67177.239999999962</v>
      </c>
      <c r="J133" s="81">
        <f t="shared" si="0"/>
        <v>-5988.3500000000058</v>
      </c>
    </row>
    <row r="134" spans="1:11" x14ac:dyDescent="0.3">
      <c r="A134" s="145" t="s">
        <v>1606</v>
      </c>
      <c r="B134" s="143"/>
      <c r="C134" s="143"/>
      <c r="D134" s="143"/>
      <c r="E134" s="143"/>
      <c r="F134" s="143"/>
      <c r="G134" s="87">
        <f>(G133/G131)*100</f>
        <v>12.819438144010917</v>
      </c>
      <c r="H134" s="87">
        <f>(H133/H131)*100</f>
        <v>14.284682762556692</v>
      </c>
      <c r="I134" s="87">
        <f>(I133/I131)*100</f>
        <v>29.684344969768254</v>
      </c>
    </row>
  </sheetData>
  <mergeCells count="54">
    <mergeCell ref="A133:F133"/>
    <mergeCell ref="A134:F134"/>
    <mergeCell ref="A127:F127"/>
    <mergeCell ref="A128:F128"/>
    <mergeCell ref="A129:F129"/>
    <mergeCell ref="A131:F131"/>
    <mergeCell ref="A132:F132"/>
    <mergeCell ref="A119:F119"/>
    <mergeCell ref="G122:K122"/>
    <mergeCell ref="A124:F124"/>
    <mergeCell ref="A125:F125"/>
    <mergeCell ref="A126:F126"/>
    <mergeCell ref="A116:F116"/>
    <mergeCell ref="A117:F117"/>
    <mergeCell ref="A106:A107"/>
    <mergeCell ref="B106:B107"/>
    <mergeCell ref="C106:C107"/>
    <mergeCell ref="D106:D107"/>
    <mergeCell ref="E106:E107"/>
    <mergeCell ref="F106:F107"/>
    <mergeCell ref="A4:K4"/>
    <mergeCell ref="A105:K105"/>
    <mergeCell ref="G106:K106"/>
    <mergeCell ref="A113:F113"/>
    <mergeCell ref="A115:F115"/>
    <mergeCell ref="G5:K5"/>
    <mergeCell ref="A12:F12"/>
    <mergeCell ref="A14:F14"/>
    <mergeCell ref="A26:F26"/>
    <mergeCell ref="A28:F28"/>
    <mergeCell ref="F5:F6"/>
    <mergeCell ref="A102:F102"/>
    <mergeCell ref="A5:A6"/>
    <mergeCell ref="B5:B6"/>
    <mergeCell ref="C5:C6"/>
    <mergeCell ref="D5:D6"/>
    <mergeCell ref="A1:E1"/>
    <mergeCell ref="F1:K1"/>
    <mergeCell ref="A2:E2"/>
    <mergeCell ref="F2:K2"/>
    <mergeCell ref="A3:K3"/>
    <mergeCell ref="A29:F29"/>
    <mergeCell ref="A30:F30"/>
    <mergeCell ref="A92:F92"/>
    <mergeCell ref="E5:E6"/>
    <mergeCell ref="A55:F55"/>
    <mergeCell ref="A70:F70"/>
    <mergeCell ref="A85:F85"/>
    <mergeCell ref="A88:F88"/>
    <mergeCell ref="A98:F98"/>
    <mergeCell ref="A100:F100"/>
    <mergeCell ref="A101:F101"/>
    <mergeCell ref="A89:F89"/>
    <mergeCell ref="A91:F91"/>
  </mergeCells>
  <pageMargins left="0.7" right="0.7" top="0.78740157499999996" bottom="0.78740157499999996" header="0.3" footer="0.3"/>
  <pageSetup paperSize="9"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975C-D7CB-42DE-B023-A05F32A8BDA5}">
  <sheetPr>
    <tabColor rgb="FF00B0F0"/>
    <pageSetUpPr fitToPage="1"/>
  </sheetPr>
  <dimension ref="A1:K196"/>
  <sheetViews>
    <sheetView workbookViewId="0">
      <pane ySplit="6" topLeftCell="A7" activePane="bottomLeft" state="frozen"/>
      <selection pane="bottomLeft" sqref="A1:E1"/>
    </sheetView>
  </sheetViews>
  <sheetFormatPr defaultRowHeight="14.4" x14ac:dyDescent="0.3"/>
  <cols>
    <col min="1" max="1" width="4.6640625" customWidth="1"/>
    <col min="2" max="2" width="6.109375" customWidth="1"/>
    <col min="3" max="3" width="5.109375" customWidth="1"/>
    <col min="4" max="4" width="25.109375" customWidth="1"/>
    <col min="5" max="5" width="11.33203125" customWidth="1"/>
    <col min="6" max="6" width="28.77734375" customWidth="1"/>
    <col min="7" max="7" width="10.77734375" customWidth="1"/>
    <col min="8" max="8" width="9.6640625" customWidth="1"/>
    <col min="9" max="9" width="11.109375" customWidth="1"/>
    <col min="10" max="10" width="8.77734375" customWidth="1"/>
    <col min="11" max="11" width="8.109375" customWidth="1"/>
  </cols>
  <sheetData>
    <row r="1" spans="1:11" ht="16.05" customHeight="1" x14ac:dyDescent="0.3">
      <c r="A1" s="118" t="s">
        <v>96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</row>
    <row r="2" spans="1:11" ht="16.05" customHeight="1" x14ac:dyDescent="0.3">
      <c r="A2" s="118" t="s">
        <v>97</v>
      </c>
      <c r="B2" s="118"/>
      <c r="C2" s="118"/>
      <c r="D2" s="118"/>
      <c r="E2" s="118"/>
      <c r="F2" s="119"/>
      <c r="G2" s="119"/>
      <c r="H2" s="119"/>
      <c r="I2" s="119"/>
      <c r="J2" s="119"/>
      <c r="K2" s="119"/>
    </row>
    <row r="3" spans="1:11" ht="34.200000000000003" customHeight="1" x14ac:dyDescent="0.3">
      <c r="A3" s="150" t="s">
        <v>1441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6.05" customHeight="1" thickBot="1" x14ac:dyDescent="0.35">
      <c r="A4" s="118" t="s">
        <v>1055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6.05" customHeight="1" thickBot="1" x14ac:dyDescent="0.35">
      <c r="A5" s="151" t="s">
        <v>99</v>
      </c>
      <c r="B5" s="153" t="s">
        <v>1053</v>
      </c>
      <c r="C5" s="153" t="s">
        <v>1054</v>
      </c>
      <c r="D5" s="153" t="s">
        <v>4</v>
      </c>
      <c r="E5" s="153" t="s">
        <v>100</v>
      </c>
      <c r="F5" s="153" t="s">
        <v>4</v>
      </c>
      <c r="G5" s="155" t="s">
        <v>101</v>
      </c>
      <c r="H5" s="155"/>
      <c r="I5" s="153"/>
      <c r="J5" s="155"/>
      <c r="K5" s="156"/>
    </row>
    <row r="6" spans="1:11" ht="30.6" customHeight="1" thickBot="1" x14ac:dyDescent="0.35">
      <c r="A6" s="152"/>
      <c r="B6" s="154"/>
      <c r="C6" s="154"/>
      <c r="D6" s="154"/>
      <c r="E6" s="154"/>
      <c r="F6" s="154"/>
      <c r="G6" s="52" t="s">
        <v>102</v>
      </c>
      <c r="H6" s="53" t="s">
        <v>103</v>
      </c>
      <c r="I6" s="51" t="s">
        <v>1052</v>
      </c>
      <c r="J6" s="54" t="s">
        <v>1418</v>
      </c>
      <c r="K6" s="55" t="s">
        <v>104</v>
      </c>
    </row>
    <row r="7" spans="1:11" ht="27" x14ac:dyDescent="0.3">
      <c r="A7" s="8" t="s">
        <v>105</v>
      </c>
      <c r="B7" s="8" t="s">
        <v>1058</v>
      </c>
      <c r="C7" s="8" t="s">
        <v>1059</v>
      </c>
      <c r="D7" s="8" t="s">
        <v>1060</v>
      </c>
      <c r="E7" s="8" t="s">
        <v>1061</v>
      </c>
      <c r="F7" s="8" t="s">
        <v>1062</v>
      </c>
      <c r="G7" s="49">
        <v>50</v>
      </c>
      <c r="H7" s="49">
        <v>50</v>
      </c>
      <c r="I7" s="49">
        <v>0</v>
      </c>
      <c r="J7" s="49">
        <v>50</v>
      </c>
      <c r="K7" s="50">
        <v>0</v>
      </c>
    </row>
    <row r="8" spans="1:11" ht="27" x14ac:dyDescent="0.3">
      <c r="A8" s="3" t="s">
        <v>105</v>
      </c>
      <c r="B8" s="3" t="s">
        <v>1058</v>
      </c>
      <c r="C8" s="3" t="s">
        <v>1059</v>
      </c>
      <c r="D8" s="3" t="s">
        <v>1060</v>
      </c>
      <c r="E8" s="3" t="s">
        <v>1063</v>
      </c>
      <c r="F8" s="3" t="s">
        <v>1064</v>
      </c>
      <c r="G8" s="48">
        <v>750</v>
      </c>
      <c r="H8" s="48">
        <v>750</v>
      </c>
      <c r="I8" s="48">
        <v>0</v>
      </c>
      <c r="J8" s="48">
        <v>750</v>
      </c>
      <c r="K8" s="47">
        <v>0</v>
      </c>
    </row>
    <row r="9" spans="1:11" ht="16.05" customHeight="1" x14ac:dyDescent="0.3">
      <c r="A9" s="148" t="s">
        <v>130</v>
      </c>
      <c r="B9" s="148"/>
      <c r="C9" s="148"/>
      <c r="D9" s="148"/>
      <c r="E9" s="148"/>
      <c r="F9" s="148"/>
      <c r="G9" s="56">
        <v>800</v>
      </c>
      <c r="H9" s="56">
        <v>800</v>
      </c>
      <c r="I9" s="56">
        <v>0</v>
      </c>
      <c r="J9" s="56">
        <v>800</v>
      </c>
      <c r="K9" s="57">
        <v>0</v>
      </c>
    </row>
    <row r="10" spans="1:11" x14ac:dyDescent="0.3">
      <c r="A10" s="3" t="s">
        <v>140</v>
      </c>
      <c r="B10" s="3" t="s">
        <v>141</v>
      </c>
      <c r="C10" s="3" t="s">
        <v>1065</v>
      </c>
      <c r="D10" s="3" t="s">
        <v>1066</v>
      </c>
      <c r="E10" s="3" t="s">
        <v>1067</v>
      </c>
      <c r="F10" s="3" t="s">
        <v>1068</v>
      </c>
      <c r="G10" s="48">
        <v>300</v>
      </c>
      <c r="H10" s="48">
        <v>300</v>
      </c>
      <c r="I10" s="48">
        <v>0</v>
      </c>
      <c r="J10" s="48">
        <v>300</v>
      </c>
      <c r="K10" s="47">
        <v>0</v>
      </c>
    </row>
    <row r="11" spans="1:11" ht="27" x14ac:dyDescent="0.3">
      <c r="A11" s="3" t="s">
        <v>140</v>
      </c>
      <c r="B11" s="3" t="s">
        <v>141</v>
      </c>
      <c r="C11" s="3" t="s">
        <v>1065</v>
      </c>
      <c r="D11" s="3" t="s">
        <v>1066</v>
      </c>
      <c r="E11" s="3" t="s">
        <v>1069</v>
      </c>
      <c r="F11" s="3" t="s">
        <v>1070</v>
      </c>
      <c r="G11" s="48">
        <v>300</v>
      </c>
      <c r="H11" s="48">
        <v>300</v>
      </c>
      <c r="I11" s="48">
        <v>0</v>
      </c>
      <c r="J11" s="48">
        <v>300</v>
      </c>
      <c r="K11" s="47">
        <v>0</v>
      </c>
    </row>
    <row r="12" spans="1:11" ht="16.05" customHeight="1" x14ac:dyDescent="0.3">
      <c r="A12" s="3" t="s">
        <v>140</v>
      </c>
      <c r="B12" s="3" t="s">
        <v>141</v>
      </c>
      <c r="C12" s="3" t="s">
        <v>1065</v>
      </c>
      <c r="D12" s="3" t="s">
        <v>1066</v>
      </c>
      <c r="E12" s="3" t="s">
        <v>1071</v>
      </c>
      <c r="F12" s="3" t="s">
        <v>1072</v>
      </c>
      <c r="G12" s="48">
        <v>1500</v>
      </c>
      <c r="H12" s="48">
        <v>1500</v>
      </c>
      <c r="I12" s="48">
        <v>0</v>
      </c>
      <c r="J12" s="48">
        <v>1500</v>
      </c>
      <c r="K12" s="47">
        <v>0</v>
      </c>
    </row>
    <row r="13" spans="1:11" ht="16.05" customHeight="1" x14ac:dyDescent="0.3">
      <c r="A13" s="3" t="s">
        <v>140</v>
      </c>
      <c r="B13" s="3" t="s">
        <v>141</v>
      </c>
      <c r="C13" s="3" t="s">
        <v>1065</v>
      </c>
      <c r="D13" s="3" t="s">
        <v>1066</v>
      </c>
      <c r="E13" s="3" t="s">
        <v>1073</v>
      </c>
      <c r="F13" s="3" t="s">
        <v>1074</v>
      </c>
      <c r="G13" s="48">
        <v>19000</v>
      </c>
      <c r="H13" s="48">
        <v>17000</v>
      </c>
      <c r="I13" s="48">
        <v>101.527</v>
      </c>
      <c r="J13" s="48">
        <v>16898.473000000002</v>
      </c>
      <c r="K13" s="47">
        <v>0.59721764705882352</v>
      </c>
    </row>
    <row r="14" spans="1:11" ht="16.05" customHeight="1" x14ac:dyDescent="0.3">
      <c r="A14" s="3" t="s">
        <v>140</v>
      </c>
      <c r="B14" s="3" t="s">
        <v>141</v>
      </c>
      <c r="C14" s="3" t="s">
        <v>1065</v>
      </c>
      <c r="D14" s="3" t="s">
        <v>1066</v>
      </c>
      <c r="E14" s="3" t="s">
        <v>1075</v>
      </c>
      <c r="F14" s="3" t="s">
        <v>1076</v>
      </c>
      <c r="G14" s="48">
        <v>200</v>
      </c>
      <c r="H14" s="48">
        <v>200</v>
      </c>
      <c r="I14" s="48">
        <v>0</v>
      </c>
      <c r="J14" s="48">
        <v>200</v>
      </c>
      <c r="K14" s="47">
        <v>0</v>
      </c>
    </row>
    <row r="15" spans="1:11" ht="16.05" customHeight="1" x14ac:dyDescent="0.3">
      <c r="A15" s="3" t="s">
        <v>140</v>
      </c>
      <c r="B15" s="3" t="s">
        <v>141</v>
      </c>
      <c r="C15" s="3" t="s">
        <v>1065</v>
      </c>
      <c r="D15" s="3" t="s">
        <v>1066</v>
      </c>
      <c r="E15" s="3" t="s">
        <v>1077</v>
      </c>
      <c r="F15" s="3" t="s">
        <v>1078</v>
      </c>
      <c r="G15" s="48">
        <v>12500</v>
      </c>
      <c r="H15" s="48">
        <v>16000</v>
      </c>
      <c r="I15" s="48">
        <v>217.36949999999999</v>
      </c>
      <c r="J15" s="48">
        <v>15782.630499999999</v>
      </c>
      <c r="K15" s="47">
        <v>1.358559375</v>
      </c>
    </row>
    <row r="16" spans="1:11" ht="17.399999999999999" customHeight="1" x14ac:dyDescent="0.3">
      <c r="A16" s="3" t="s">
        <v>140</v>
      </c>
      <c r="B16" s="3" t="s">
        <v>141</v>
      </c>
      <c r="C16" s="3" t="s">
        <v>1065</v>
      </c>
      <c r="D16" s="3" t="s">
        <v>1066</v>
      </c>
      <c r="E16" s="3" t="s">
        <v>1079</v>
      </c>
      <c r="F16" s="3" t="s">
        <v>1080</v>
      </c>
      <c r="G16" s="48">
        <v>11000</v>
      </c>
      <c r="H16" s="48">
        <v>11000</v>
      </c>
      <c r="I16" s="48">
        <v>0</v>
      </c>
      <c r="J16" s="48">
        <v>11000</v>
      </c>
      <c r="K16" s="47">
        <v>0</v>
      </c>
    </row>
    <row r="17" spans="1:11" ht="27" x14ac:dyDescent="0.3">
      <c r="A17" s="3" t="s">
        <v>140</v>
      </c>
      <c r="B17" s="3" t="s">
        <v>141</v>
      </c>
      <c r="C17" s="3" t="s">
        <v>1065</v>
      </c>
      <c r="D17" s="3" t="s">
        <v>1066</v>
      </c>
      <c r="E17" s="3" t="s">
        <v>1081</v>
      </c>
      <c r="F17" s="3" t="s">
        <v>1082</v>
      </c>
      <c r="G17" s="48">
        <v>26500</v>
      </c>
      <c r="H17" s="48">
        <v>27500</v>
      </c>
      <c r="I17" s="48">
        <v>416.44200000000001</v>
      </c>
      <c r="J17" s="48">
        <v>27083.558000000001</v>
      </c>
      <c r="K17" s="47">
        <v>1.5143345454545454</v>
      </c>
    </row>
    <row r="18" spans="1:11" ht="16.05" customHeight="1" x14ac:dyDescent="0.3">
      <c r="A18" s="3" t="s">
        <v>140</v>
      </c>
      <c r="B18" s="3" t="s">
        <v>141</v>
      </c>
      <c r="C18" s="3" t="s">
        <v>1065</v>
      </c>
      <c r="D18" s="3" t="s">
        <v>1066</v>
      </c>
      <c r="E18" s="3" t="s">
        <v>1083</v>
      </c>
      <c r="F18" s="3" t="s">
        <v>1084</v>
      </c>
      <c r="G18" s="48">
        <v>400</v>
      </c>
      <c r="H18" s="48">
        <v>400</v>
      </c>
      <c r="I18" s="48">
        <v>0</v>
      </c>
      <c r="J18" s="48">
        <v>400</v>
      </c>
      <c r="K18" s="47">
        <v>0</v>
      </c>
    </row>
    <row r="19" spans="1:11" ht="18" customHeight="1" x14ac:dyDescent="0.3">
      <c r="A19" s="3" t="s">
        <v>140</v>
      </c>
      <c r="B19" s="3" t="s">
        <v>141</v>
      </c>
      <c r="C19" s="3" t="s">
        <v>1065</v>
      </c>
      <c r="D19" s="3" t="s">
        <v>1066</v>
      </c>
      <c r="E19" s="3" t="s">
        <v>1085</v>
      </c>
      <c r="F19" s="3" t="s">
        <v>1086</v>
      </c>
      <c r="G19" s="48">
        <v>200</v>
      </c>
      <c r="H19" s="48">
        <v>200</v>
      </c>
      <c r="I19" s="48">
        <v>0</v>
      </c>
      <c r="J19" s="48">
        <v>200</v>
      </c>
      <c r="K19" s="47">
        <v>0</v>
      </c>
    </row>
    <row r="20" spans="1:11" x14ac:dyDescent="0.3">
      <c r="A20" s="3" t="s">
        <v>140</v>
      </c>
      <c r="B20" s="3" t="s">
        <v>141</v>
      </c>
      <c r="C20" s="3" t="s">
        <v>1065</v>
      </c>
      <c r="D20" s="3" t="s">
        <v>1066</v>
      </c>
      <c r="E20" s="3" t="s">
        <v>1087</v>
      </c>
      <c r="F20" s="3" t="s">
        <v>1088</v>
      </c>
      <c r="G20" s="48">
        <v>200</v>
      </c>
      <c r="H20" s="48">
        <v>200</v>
      </c>
      <c r="I20" s="48">
        <v>0</v>
      </c>
      <c r="J20" s="48">
        <v>200</v>
      </c>
      <c r="K20" s="47">
        <v>0</v>
      </c>
    </row>
    <row r="21" spans="1:11" ht="16.05" customHeight="1" x14ac:dyDescent="0.3">
      <c r="A21" s="3" t="s">
        <v>140</v>
      </c>
      <c r="B21" s="3" t="s">
        <v>141</v>
      </c>
      <c r="C21" s="3" t="s">
        <v>1065</v>
      </c>
      <c r="D21" s="3" t="s">
        <v>1066</v>
      </c>
      <c r="E21" s="3" t="s">
        <v>1089</v>
      </c>
      <c r="F21" s="3" t="s">
        <v>1090</v>
      </c>
      <c r="G21" s="48">
        <v>1600</v>
      </c>
      <c r="H21" s="48">
        <v>800</v>
      </c>
      <c r="I21" s="48">
        <v>0</v>
      </c>
      <c r="J21" s="48">
        <v>800</v>
      </c>
      <c r="K21" s="47">
        <v>0</v>
      </c>
    </row>
    <row r="22" spans="1:11" ht="16.05" customHeight="1" x14ac:dyDescent="0.3">
      <c r="A22" s="3" t="s">
        <v>140</v>
      </c>
      <c r="B22" s="3" t="s">
        <v>141</v>
      </c>
      <c r="C22" s="3" t="s">
        <v>1065</v>
      </c>
      <c r="D22" s="3" t="s">
        <v>1066</v>
      </c>
      <c r="E22" s="3" t="s">
        <v>1091</v>
      </c>
      <c r="F22" s="3" t="s">
        <v>1092</v>
      </c>
      <c r="G22" s="48">
        <v>1300</v>
      </c>
      <c r="H22" s="48">
        <v>800</v>
      </c>
      <c r="I22" s="48">
        <v>0</v>
      </c>
      <c r="J22" s="48">
        <v>800</v>
      </c>
      <c r="K22" s="47">
        <v>0</v>
      </c>
    </row>
    <row r="23" spans="1:11" ht="16.05" customHeight="1" x14ac:dyDescent="0.3">
      <c r="A23" s="3" t="s">
        <v>140</v>
      </c>
      <c r="B23" s="3" t="s">
        <v>141</v>
      </c>
      <c r="C23" s="3" t="s">
        <v>1065</v>
      </c>
      <c r="D23" s="3" t="s">
        <v>1066</v>
      </c>
      <c r="E23" s="3" t="s">
        <v>1093</v>
      </c>
      <c r="F23" s="3" t="s">
        <v>1094</v>
      </c>
      <c r="G23" s="48">
        <v>300</v>
      </c>
      <c r="H23" s="48">
        <v>300</v>
      </c>
      <c r="I23" s="48">
        <v>0</v>
      </c>
      <c r="J23" s="48">
        <v>300</v>
      </c>
      <c r="K23" s="47">
        <v>0</v>
      </c>
    </row>
    <row r="24" spans="1:11" ht="16.05" customHeight="1" x14ac:dyDescent="0.3">
      <c r="A24" s="3" t="s">
        <v>140</v>
      </c>
      <c r="B24" s="3" t="s">
        <v>141</v>
      </c>
      <c r="C24" s="3" t="s">
        <v>1065</v>
      </c>
      <c r="D24" s="3" t="s">
        <v>1066</v>
      </c>
      <c r="E24" s="3" t="s">
        <v>1095</v>
      </c>
      <c r="F24" s="3" t="s">
        <v>1096</v>
      </c>
      <c r="G24" s="48">
        <v>700</v>
      </c>
      <c r="H24" s="48">
        <v>700</v>
      </c>
      <c r="I24" s="48">
        <v>0</v>
      </c>
      <c r="J24" s="48">
        <v>700</v>
      </c>
      <c r="K24" s="47">
        <v>0</v>
      </c>
    </row>
    <row r="25" spans="1:11" ht="16.05" customHeight="1" x14ac:dyDescent="0.3">
      <c r="A25" s="3" t="s">
        <v>140</v>
      </c>
      <c r="B25" s="3" t="s">
        <v>141</v>
      </c>
      <c r="C25" s="3" t="s">
        <v>1065</v>
      </c>
      <c r="D25" s="3" t="s">
        <v>1066</v>
      </c>
      <c r="E25" s="3" t="s">
        <v>1097</v>
      </c>
      <c r="F25" s="3" t="s">
        <v>1098</v>
      </c>
      <c r="G25" s="48">
        <v>400</v>
      </c>
      <c r="H25" s="48">
        <v>400</v>
      </c>
      <c r="I25" s="48">
        <v>0</v>
      </c>
      <c r="J25" s="48">
        <v>400</v>
      </c>
      <c r="K25" s="47">
        <v>0</v>
      </c>
    </row>
    <row r="26" spans="1:11" ht="16.05" customHeight="1" x14ac:dyDescent="0.3">
      <c r="A26" s="3" t="s">
        <v>140</v>
      </c>
      <c r="B26" s="3" t="s">
        <v>141</v>
      </c>
      <c r="C26" s="3" t="s">
        <v>1065</v>
      </c>
      <c r="D26" s="3" t="s">
        <v>1066</v>
      </c>
      <c r="E26" s="3" t="s">
        <v>1099</v>
      </c>
      <c r="F26" s="3" t="s">
        <v>1100</v>
      </c>
      <c r="G26" s="48">
        <v>3500</v>
      </c>
      <c r="H26" s="48">
        <v>0</v>
      </c>
      <c r="I26" s="48">
        <v>0</v>
      </c>
      <c r="J26" s="48">
        <v>0</v>
      </c>
      <c r="K26" s="47">
        <v>0</v>
      </c>
    </row>
    <row r="27" spans="1:11" ht="16.05" customHeight="1" x14ac:dyDescent="0.3">
      <c r="A27" s="3" t="s">
        <v>140</v>
      </c>
      <c r="B27" s="3" t="s">
        <v>141</v>
      </c>
      <c r="C27" s="3" t="s">
        <v>1065</v>
      </c>
      <c r="D27" s="3" t="s">
        <v>1066</v>
      </c>
      <c r="E27" s="3" t="s">
        <v>1101</v>
      </c>
      <c r="F27" s="3" t="s">
        <v>1102</v>
      </c>
      <c r="G27" s="48">
        <v>1500</v>
      </c>
      <c r="H27" s="48">
        <v>1200</v>
      </c>
      <c r="I27" s="48">
        <v>0</v>
      </c>
      <c r="J27" s="48">
        <v>1200</v>
      </c>
      <c r="K27" s="47">
        <v>0</v>
      </c>
    </row>
    <row r="28" spans="1:11" ht="27" x14ac:dyDescent="0.3">
      <c r="A28" s="3" t="s">
        <v>140</v>
      </c>
      <c r="B28" s="3" t="s">
        <v>141</v>
      </c>
      <c r="C28" s="3" t="s">
        <v>1065</v>
      </c>
      <c r="D28" s="3" t="s">
        <v>1066</v>
      </c>
      <c r="E28" s="3" t="s">
        <v>1103</v>
      </c>
      <c r="F28" s="3" t="s">
        <v>1104</v>
      </c>
      <c r="G28" s="48">
        <v>250</v>
      </c>
      <c r="H28" s="48">
        <v>250</v>
      </c>
      <c r="I28" s="48">
        <v>36.299999999999997</v>
      </c>
      <c r="J28" s="48">
        <v>213.7</v>
      </c>
      <c r="K28" s="47">
        <v>14.52</v>
      </c>
    </row>
    <row r="29" spans="1:11" ht="27" x14ac:dyDescent="0.3">
      <c r="A29" s="3" t="s">
        <v>140</v>
      </c>
      <c r="B29" s="3" t="s">
        <v>141</v>
      </c>
      <c r="C29" s="3" t="s">
        <v>1065</v>
      </c>
      <c r="D29" s="3" t="s">
        <v>1066</v>
      </c>
      <c r="E29" s="3" t="s">
        <v>1105</v>
      </c>
      <c r="F29" s="3" t="s">
        <v>1106</v>
      </c>
      <c r="G29" s="48">
        <v>150</v>
      </c>
      <c r="H29" s="48">
        <v>150</v>
      </c>
      <c r="I29" s="48">
        <v>0</v>
      </c>
      <c r="J29" s="48">
        <v>150</v>
      </c>
      <c r="K29" s="47">
        <v>0</v>
      </c>
    </row>
    <row r="30" spans="1:11" ht="16.2" customHeight="1" x14ac:dyDescent="0.3">
      <c r="A30" s="3" t="s">
        <v>140</v>
      </c>
      <c r="B30" s="3" t="s">
        <v>141</v>
      </c>
      <c r="C30" s="3" t="s">
        <v>1065</v>
      </c>
      <c r="D30" s="3" t="s">
        <v>1066</v>
      </c>
      <c r="E30" s="3" t="s">
        <v>1107</v>
      </c>
      <c r="F30" s="3" t="s">
        <v>1108</v>
      </c>
      <c r="G30" s="48">
        <v>150</v>
      </c>
      <c r="H30" s="48">
        <v>150</v>
      </c>
      <c r="I30" s="48">
        <v>0</v>
      </c>
      <c r="J30" s="48">
        <v>150</v>
      </c>
      <c r="K30" s="47">
        <v>0</v>
      </c>
    </row>
    <row r="31" spans="1:11" ht="16.05" customHeight="1" x14ac:dyDescent="0.3">
      <c r="A31" s="3" t="s">
        <v>140</v>
      </c>
      <c r="B31" s="3" t="s">
        <v>141</v>
      </c>
      <c r="C31" s="3" t="s">
        <v>1065</v>
      </c>
      <c r="D31" s="3" t="s">
        <v>1066</v>
      </c>
      <c r="E31" s="3" t="s">
        <v>1109</v>
      </c>
      <c r="F31" s="3" t="s">
        <v>1110</v>
      </c>
      <c r="G31" s="48">
        <v>200</v>
      </c>
      <c r="H31" s="48">
        <v>200</v>
      </c>
      <c r="I31" s="48">
        <v>0</v>
      </c>
      <c r="J31" s="48">
        <v>200</v>
      </c>
      <c r="K31" s="47">
        <v>0</v>
      </c>
    </row>
    <row r="32" spans="1:11" ht="16.05" customHeight="1" x14ac:dyDescent="0.3">
      <c r="A32" s="3" t="s">
        <v>140</v>
      </c>
      <c r="B32" s="3" t="s">
        <v>141</v>
      </c>
      <c r="C32" s="3" t="s">
        <v>1065</v>
      </c>
      <c r="D32" s="3" t="s">
        <v>1066</v>
      </c>
      <c r="E32" s="3" t="s">
        <v>1111</v>
      </c>
      <c r="F32" s="3" t="s">
        <v>1112</v>
      </c>
      <c r="G32" s="48">
        <v>200</v>
      </c>
      <c r="H32" s="48">
        <v>200</v>
      </c>
      <c r="I32" s="48">
        <v>0</v>
      </c>
      <c r="J32" s="48">
        <v>200</v>
      </c>
      <c r="K32" s="47">
        <v>0</v>
      </c>
    </row>
    <row r="33" spans="1:11" ht="16.05" customHeight="1" x14ac:dyDescent="0.3">
      <c r="A33" s="3" t="s">
        <v>140</v>
      </c>
      <c r="B33" s="3" t="s">
        <v>141</v>
      </c>
      <c r="C33" s="3" t="s">
        <v>1065</v>
      </c>
      <c r="D33" s="3" t="s">
        <v>1066</v>
      </c>
      <c r="E33" s="3" t="s">
        <v>1113</v>
      </c>
      <c r="F33" s="3" t="s">
        <v>1114</v>
      </c>
      <c r="G33" s="48">
        <v>350</v>
      </c>
      <c r="H33" s="48">
        <v>350</v>
      </c>
      <c r="I33" s="48">
        <v>0</v>
      </c>
      <c r="J33" s="48">
        <v>350</v>
      </c>
      <c r="K33" s="47">
        <v>0</v>
      </c>
    </row>
    <row r="34" spans="1:11" ht="16.05" customHeight="1" x14ac:dyDescent="0.3">
      <c r="A34" s="3" t="s">
        <v>140</v>
      </c>
      <c r="B34" s="3" t="s">
        <v>141</v>
      </c>
      <c r="C34" s="3" t="s">
        <v>1065</v>
      </c>
      <c r="D34" s="3" t="s">
        <v>1066</v>
      </c>
      <c r="E34" s="3" t="s">
        <v>1115</v>
      </c>
      <c r="F34" s="3" t="s">
        <v>1116</v>
      </c>
      <c r="G34" s="48">
        <v>150</v>
      </c>
      <c r="H34" s="48">
        <v>150</v>
      </c>
      <c r="I34" s="48">
        <v>0</v>
      </c>
      <c r="J34" s="48">
        <v>150</v>
      </c>
      <c r="K34" s="47">
        <v>0</v>
      </c>
    </row>
    <row r="35" spans="1:11" ht="16.05" customHeight="1" x14ac:dyDescent="0.3">
      <c r="A35" s="3" t="s">
        <v>140</v>
      </c>
      <c r="B35" s="3" t="s">
        <v>141</v>
      </c>
      <c r="C35" s="3" t="s">
        <v>1065</v>
      </c>
      <c r="D35" s="3" t="s">
        <v>1066</v>
      </c>
      <c r="E35" s="3" t="s">
        <v>1117</v>
      </c>
      <c r="F35" s="3" t="s">
        <v>1118</v>
      </c>
      <c r="G35" s="48">
        <v>150</v>
      </c>
      <c r="H35" s="48">
        <v>150</v>
      </c>
      <c r="I35" s="48">
        <v>0</v>
      </c>
      <c r="J35" s="48">
        <v>150</v>
      </c>
      <c r="K35" s="47">
        <v>0</v>
      </c>
    </row>
    <row r="36" spans="1:11" ht="16.05" customHeight="1" x14ac:dyDescent="0.3">
      <c r="A36" s="3" t="s">
        <v>140</v>
      </c>
      <c r="B36" s="3" t="s">
        <v>141</v>
      </c>
      <c r="C36" s="3" t="s">
        <v>1065</v>
      </c>
      <c r="D36" s="3" t="s">
        <v>1066</v>
      </c>
      <c r="E36" s="3" t="s">
        <v>1119</v>
      </c>
      <c r="F36" s="3" t="s">
        <v>1120</v>
      </c>
      <c r="G36" s="48">
        <v>2200</v>
      </c>
      <c r="H36" s="48">
        <v>1500</v>
      </c>
      <c r="I36" s="48">
        <v>0</v>
      </c>
      <c r="J36" s="48">
        <v>1500</v>
      </c>
      <c r="K36" s="47">
        <v>0</v>
      </c>
    </row>
    <row r="37" spans="1:11" ht="16.05" customHeight="1" x14ac:dyDescent="0.3">
      <c r="A37" s="3" t="s">
        <v>140</v>
      </c>
      <c r="B37" s="3" t="s">
        <v>141</v>
      </c>
      <c r="C37" s="3" t="s">
        <v>1065</v>
      </c>
      <c r="D37" s="3" t="s">
        <v>1066</v>
      </c>
      <c r="E37" s="3" t="s">
        <v>1121</v>
      </c>
      <c r="F37" s="3" t="s">
        <v>1122</v>
      </c>
      <c r="G37" s="48">
        <v>150</v>
      </c>
      <c r="H37" s="48">
        <v>150</v>
      </c>
      <c r="I37" s="48">
        <v>0</v>
      </c>
      <c r="J37" s="48">
        <v>150</v>
      </c>
      <c r="K37" s="47">
        <v>0</v>
      </c>
    </row>
    <row r="38" spans="1:11" ht="16.05" customHeight="1" x14ac:dyDescent="0.3">
      <c r="A38" s="3" t="s">
        <v>140</v>
      </c>
      <c r="B38" s="3" t="s">
        <v>178</v>
      </c>
      <c r="C38" s="3" t="s">
        <v>1065</v>
      </c>
      <c r="D38" s="3" t="s">
        <v>1066</v>
      </c>
      <c r="E38" s="3" t="s">
        <v>181</v>
      </c>
      <c r="F38" s="3" t="s">
        <v>182</v>
      </c>
      <c r="G38" s="48">
        <v>300</v>
      </c>
      <c r="H38" s="48">
        <v>200</v>
      </c>
      <c r="I38" s="48">
        <v>0</v>
      </c>
      <c r="J38" s="48">
        <v>200</v>
      </c>
      <c r="K38" s="47">
        <v>0</v>
      </c>
    </row>
    <row r="39" spans="1:11" ht="27" x14ac:dyDescent="0.3">
      <c r="A39" s="3" t="s">
        <v>140</v>
      </c>
      <c r="B39" s="3" t="s">
        <v>178</v>
      </c>
      <c r="C39" s="3" t="s">
        <v>1065</v>
      </c>
      <c r="D39" s="3" t="s">
        <v>1066</v>
      </c>
      <c r="E39" s="3" t="s">
        <v>1123</v>
      </c>
      <c r="F39" s="3" t="s">
        <v>1124</v>
      </c>
      <c r="G39" s="48">
        <v>110</v>
      </c>
      <c r="H39" s="48">
        <v>110</v>
      </c>
      <c r="I39" s="48">
        <v>104.38642</v>
      </c>
      <c r="J39" s="48">
        <v>5.6135799999999998</v>
      </c>
      <c r="K39" s="47">
        <v>94.896745454545453</v>
      </c>
    </row>
    <row r="40" spans="1:11" ht="17.399999999999999" customHeight="1" x14ac:dyDescent="0.3">
      <c r="A40" s="3" t="s">
        <v>140</v>
      </c>
      <c r="B40" s="3" t="s">
        <v>178</v>
      </c>
      <c r="C40" s="3" t="s">
        <v>1065</v>
      </c>
      <c r="D40" s="3" t="s">
        <v>1066</v>
      </c>
      <c r="E40" s="3" t="s">
        <v>1125</v>
      </c>
      <c r="F40" s="3" t="s">
        <v>1126</v>
      </c>
      <c r="G40" s="48">
        <v>2000</v>
      </c>
      <c r="H40" s="48">
        <v>2000</v>
      </c>
      <c r="I40" s="48">
        <v>0</v>
      </c>
      <c r="J40" s="48">
        <v>2000</v>
      </c>
      <c r="K40" s="47">
        <v>0</v>
      </c>
    </row>
    <row r="41" spans="1:11" ht="16.05" customHeight="1" x14ac:dyDescent="0.3">
      <c r="A41" s="3" t="s">
        <v>140</v>
      </c>
      <c r="B41" s="3" t="s">
        <v>178</v>
      </c>
      <c r="C41" s="3" t="s">
        <v>1065</v>
      </c>
      <c r="D41" s="3" t="s">
        <v>1066</v>
      </c>
      <c r="E41" s="3" t="s">
        <v>1127</v>
      </c>
      <c r="F41" s="3" t="s">
        <v>1128</v>
      </c>
      <c r="G41" s="48">
        <v>600</v>
      </c>
      <c r="H41" s="48">
        <v>700</v>
      </c>
      <c r="I41" s="48">
        <v>170</v>
      </c>
      <c r="J41" s="48">
        <v>530</v>
      </c>
      <c r="K41" s="47">
        <v>24.285714285714285</v>
      </c>
    </row>
    <row r="42" spans="1:11" ht="18" customHeight="1" x14ac:dyDescent="0.3">
      <c r="A42" s="3" t="s">
        <v>140</v>
      </c>
      <c r="B42" s="3" t="s">
        <v>178</v>
      </c>
      <c r="C42" s="3" t="s">
        <v>1065</v>
      </c>
      <c r="D42" s="3" t="s">
        <v>1066</v>
      </c>
      <c r="E42" s="3" t="s">
        <v>1129</v>
      </c>
      <c r="F42" s="3" t="s">
        <v>1130</v>
      </c>
      <c r="G42" s="48">
        <v>150</v>
      </c>
      <c r="H42" s="48">
        <v>150</v>
      </c>
      <c r="I42" s="48">
        <v>0</v>
      </c>
      <c r="J42" s="48">
        <v>150</v>
      </c>
      <c r="K42" s="47">
        <v>0</v>
      </c>
    </row>
    <row r="43" spans="1:11" ht="27" x14ac:dyDescent="0.3">
      <c r="A43" s="3" t="s">
        <v>140</v>
      </c>
      <c r="B43" s="3" t="s">
        <v>178</v>
      </c>
      <c r="C43" s="3" t="s">
        <v>1065</v>
      </c>
      <c r="D43" s="3" t="s">
        <v>1066</v>
      </c>
      <c r="E43" s="3" t="s">
        <v>1131</v>
      </c>
      <c r="F43" s="3" t="s">
        <v>1132</v>
      </c>
      <c r="G43" s="48">
        <v>200</v>
      </c>
      <c r="H43" s="48">
        <v>200</v>
      </c>
      <c r="I43" s="48">
        <v>0</v>
      </c>
      <c r="J43" s="48">
        <v>200</v>
      </c>
      <c r="K43" s="47">
        <v>0</v>
      </c>
    </row>
    <row r="44" spans="1:11" ht="16.05" customHeight="1" x14ac:dyDescent="0.3">
      <c r="A44" s="3" t="s">
        <v>140</v>
      </c>
      <c r="B44" s="3" t="s">
        <v>178</v>
      </c>
      <c r="C44" s="3" t="s">
        <v>1065</v>
      </c>
      <c r="D44" s="3" t="s">
        <v>1066</v>
      </c>
      <c r="E44" s="3" t="s">
        <v>1133</v>
      </c>
      <c r="F44" s="3" t="s">
        <v>1134</v>
      </c>
      <c r="G44" s="48">
        <v>0</v>
      </c>
      <c r="H44" s="48">
        <v>186</v>
      </c>
      <c r="I44" s="48">
        <v>185.50299999999999</v>
      </c>
      <c r="J44" s="48">
        <v>0.497</v>
      </c>
      <c r="K44" s="47">
        <v>99.732795698924733</v>
      </c>
    </row>
    <row r="45" spans="1:11" ht="17.399999999999999" customHeight="1" x14ac:dyDescent="0.3">
      <c r="A45" s="3" t="s">
        <v>140</v>
      </c>
      <c r="B45" s="3" t="s">
        <v>178</v>
      </c>
      <c r="C45" s="3" t="s">
        <v>1065</v>
      </c>
      <c r="D45" s="3" t="s">
        <v>1066</v>
      </c>
      <c r="E45" s="3" t="s">
        <v>1135</v>
      </c>
      <c r="F45" s="3" t="s">
        <v>1136</v>
      </c>
      <c r="G45" s="48">
        <v>150</v>
      </c>
      <c r="H45" s="48">
        <v>150</v>
      </c>
      <c r="I45" s="48">
        <v>0</v>
      </c>
      <c r="J45" s="48">
        <v>150</v>
      </c>
      <c r="K45" s="47">
        <v>0</v>
      </c>
    </row>
    <row r="46" spans="1:11" ht="15.6" customHeight="1" x14ac:dyDescent="0.3">
      <c r="A46" s="3" t="s">
        <v>140</v>
      </c>
      <c r="B46" s="3" t="s">
        <v>178</v>
      </c>
      <c r="C46" s="3" t="s">
        <v>1065</v>
      </c>
      <c r="D46" s="3" t="s">
        <v>1066</v>
      </c>
      <c r="E46" s="3" t="s">
        <v>1137</v>
      </c>
      <c r="F46" s="3" t="s">
        <v>1138</v>
      </c>
      <c r="G46" s="48">
        <v>200</v>
      </c>
      <c r="H46" s="48">
        <v>200</v>
      </c>
      <c r="I46" s="48">
        <v>0</v>
      </c>
      <c r="J46" s="48">
        <v>200</v>
      </c>
      <c r="K46" s="47">
        <v>0</v>
      </c>
    </row>
    <row r="47" spans="1:11" ht="27" x14ac:dyDescent="0.3">
      <c r="A47" s="3" t="s">
        <v>140</v>
      </c>
      <c r="B47" s="3" t="s">
        <v>178</v>
      </c>
      <c r="C47" s="3" t="s">
        <v>1065</v>
      </c>
      <c r="D47" s="3" t="s">
        <v>1066</v>
      </c>
      <c r="E47" s="3" t="s">
        <v>1139</v>
      </c>
      <c r="F47" s="3" t="s">
        <v>1140</v>
      </c>
      <c r="G47" s="48">
        <v>500</v>
      </c>
      <c r="H47" s="48">
        <v>500</v>
      </c>
      <c r="I47" s="48">
        <v>0</v>
      </c>
      <c r="J47" s="48">
        <v>500</v>
      </c>
      <c r="K47" s="47">
        <v>0</v>
      </c>
    </row>
    <row r="48" spans="1:11" x14ac:dyDescent="0.3">
      <c r="A48" s="3" t="s">
        <v>140</v>
      </c>
      <c r="B48" s="3" t="s">
        <v>178</v>
      </c>
      <c r="C48" s="3" t="s">
        <v>1065</v>
      </c>
      <c r="D48" s="3" t="s">
        <v>1066</v>
      </c>
      <c r="E48" s="3" t="s">
        <v>1141</v>
      </c>
      <c r="F48" s="3" t="s">
        <v>1142</v>
      </c>
      <c r="G48" s="48">
        <v>200</v>
      </c>
      <c r="H48" s="48">
        <v>200</v>
      </c>
      <c r="I48" s="48">
        <v>0</v>
      </c>
      <c r="J48" s="48">
        <v>200</v>
      </c>
      <c r="K48" s="47">
        <v>0</v>
      </c>
    </row>
    <row r="49" spans="1:11" ht="15.6" customHeight="1" x14ac:dyDescent="0.3">
      <c r="A49" s="3" t="s">
        <v>140</v>
      </c>
      <c r="B49" s="3" t="s">
        <v>178</v>
      </c>
      <c r="C49" s="3" t="s">
        <v>1065</v>
      </c>
      <c r="D49" s="3" t="s">
        <v>1066</v>
      </c>
      <c r="E49" s="3" t="s">
        <v>1143</v>
      </c>
      <c r="F49" s="3" t="s">
        <v>1144</v>
      </c>
      <c r="G49" s="48">
        <v>350</v>
      </c>
      <c r="H49" s="48">
        <v>350</v>
      </c>
      <c r="I49" s="48">
        <v>0</v>
      </c>
      <c r="J49" s="48">
        <v>350</v>
      </c>
      <c r="K49" s="47">
        <v>0</v>
      </c>
    </row>
    <row r="50" spans="1:11" ht="27" x14ac:dyDescent="0.3">
      <c r="A50" s="3" t="s">
        <v>140</v>
      </c>
      <c r="B50" s="3" t="s">
        <v>178</v>
      </c>
      <c r="C50" s="3" t="s">
        <v>1065</v>
      </c>
      <c r="D50" s="3" t="s">
        <v>1066</v>
      </c>
      <c r="E50" s="3" t="s">
        <v>1145</v>
      </c>
      <c r="F50" s="3" t="s">
        <v>1146</v>
      </c>
      <c r="G50" s="48">
        <v>150</v>
      </c>
      <c r="H50" s="48">
        <v>150</v>
      </c>
      <c r="I50" s="48">
        <v>0</v>
      </c>
      <c r="J50" s="48">
        <v>150</v>
      </c>
      <c r="K50" s="47">
        <v>0</v>
      </c>
    </row>
    <row r="51" spans="1:11" ht="16.05" customHeight="1" x14ac:dyDescent="0.3">
      <c r="A51" s="148" t="s">
        <v>200</v>
      </c>
      <c r="B51" s="148"/>
      <c r="C51" s="148"/>
      <c r="D51" s="148"/>
      <c r="E51" s="148"/>
      <c r="F51" s="148"/>
      <c r="G51" s="56">
        <v>90260</v>
      </c>
      <c r="H51" s="56">
        <v>87146</v>
      </c>
      <c r="I51" s="56">
        <v>1231.53</v>
      </c>
      <c r="J51" s="56">
        <v>85914.47</v>
      </c>
      <c r="K51" s="57">
        <v>1.41</v>
      </c>
    </row>
    <row r="52" spans="1:11" ht="27" x14ac:dyDescent="0.3">
      <c r="A52" s="3" t="s">
        <v>201</v>
      </c>
      <c r="B52" s="3" t="s">
        <v>202</v>
      </c>
      <c r="C52" s="3" t="s">
        <v>1065</v>
      </c>
      <c r="D52" s="3" t="s">
        <v>1066</v>
      </c>
      <c r="E52" s="3" t="s">
        <v>1147</v>
      </c>
      <c r="F52" s="3" t="s">
        <v>1148</v>
      </c>
      <c r="G52" s="48">
        <v>1700</v>
      </c>
      <c r="H52" s="48">
        <v>1700</v>
      </c>
      <c r="I52" s="48">
        <v>9.8529999999999998</v>
      </c>
      <c r="J52" s="48">
        <v>1690.1469999999999</v>
      </c>
      <c r="K52" s="47">
        <v>0.57958823529411763</v>
      </c>
    </row>
    <row r="53" spans="1:11" ht="27" x14ac:dyDescent="0.3">
      <c r="A53" s="3" t="s">
        <v>201</v>
      </c>
      <c r="B53" s="3" t="s">
        <v>202</v>
      </c>
      <c r="C53" s="3" t="s">
        <v>1065</v>
      </c>
      <c r="D53" s="3" t="s">
        <v>1066</v>
      </c>
      <c r="E53" s="3" t="s">
        <v>1149</v>
      </c>
      <c r="F53" s="3" t="s">
        <v>1150</v>
      </c>
      <c r="G53" s="48">
        <v>0</v>
      </c>
      <c r="H53" s="48">
        <v>20</v>
      </c>
      <c r="I53" s="48">
        <v>0</v>
      </c>
      <c r="J53" s="48">
        <v>20</v>
      </c>
      <c r="K53" s="47">
        <v>0</v>
      </c>
    </row>
    <row r="54" spans="1:11" x14ac:dyDescent="0.3">
      <c r="A54" s="3" t="s">
        <v>201</v>
      </c>
      <c r="B54" s="3" t="s">
        <v>202</v>
      </c>
      <c r="C54" s="3" t="s">
        <v>1065</v>
      </c>
      <c r="D54" s="3" t="s">
        <v>1066</v>
      </c>
      <c r="E54" s="3" t="s">
        <v>1151</v>
      </c>
      <c r="F54" s="3" t="s">
        <v>1152</v>
      </c>
      <c r="G54" s="48">
        <v>550</v>
      </c>
      <c r="H54" s="48">
        <v>550</v>
      </c>
      <c r="I54" s="48">
        <v>0</v>
      </c>
      <c r="J54" s="48">
        <v>550</v>
      </c>
      <c r="K54" s="47">
        <v>0</v>
      </c>
    </row>
    <row r="55" spans="1:11" ht="16.05" customHeight="1" x14ac:dyDescent="0.3">
      <c r="A55" s="3" t="s">
        <v>201</v>
      </c>
      <c r="B55" s="3" t="s">
        <v>202</v>
      </c>
      <c r="C55" s="3" t="s">
        <v>1065</v>
      </c>
      <c r="D55" s="3" t="s">
        <v>1066</v>
      </c>
      <c r="E55" s="3" t="s">
        <v>1153</v>
      </c>
      <c r="F55" s="3" t="s">
        <v>1154</v>
      </c>
      <c r="G55" s="48">
        <v>1200</v>
      </c>
      <c r="H55" s="48">
        <v>1200</v>
      </c>
      <c r="I55" s="48">
        <v>0</v>
      </c>
      <c r="J55" s="48">
        <v>1200</v>
      </c>
      <c r="K55" s="47">
        <v>0</v>
      </c>
    </row>
    <row r="56" spans="1:11" ht="16.05" customHeight="1" x14ac:dyDescent="0.3">
      <c r="A56" s="3" t="s">
        <v>201</v>
      </c>
      <c r="B56" s="3" t="s">
        <v>202</v>
      </c>
      <c r="C56" s="3" t="s">
        <v>1065</v>
      </c>
      <c r="D56" s="3" t="s">
        <v>1066</v>
      </c>
      <c r="E56" s="3" t="s">
        <v>1155</v>
      </c>
      <c r="F56" s="3" t="s">
        <v>1156</v>
      </c>
      <c r="G56" s="48">
        <v>260</v>
      </c>
      <c r="H56" s="48">
        <v>260</v>
      </c>
      <c r="I56" s="48">
        <v>0</v>
      </c>
      <c r="J56" s="48">
        <v>260</v>
      </c>
      <c r="K56" s="47">
        <v>0</v>
      </c>
    </row>
    <row r="57" spans="1:11" ht="16.05" customHeight="1" x14ac:dyDescent="0.3">
      <c r="A57" s="3" t="s">
        <v>201</v>
      </c>
      <c r="B57" s="3" t="s">
        <v>225</v>
      </c>
      <c r="C57" s="3" t="s">
        <v>1065</v>
      </c>
      <c r="D57" s="3" t="s">
        <v>1066</v>
      </c>
      <c r="E57" s="3" t="s">
        <v>1157</v>
      </c>
      <c r="F57" s="3" t="s">
        <v>1158</v>
      </c>
      <c r="G57" s="48">
        <v>55</v>
      </c>
      <c r="H57" s="48">
        <v>55</v>
      </c>
      <c r="I57" s="48">
        <v>43.367469999999997</v>
      </c>
      <c r="J57" s="48">
        <v>11.632529999999999</v>
      </c>
      <c r="K57" s="47">
        <v>78.849945454545448</v>
      </c>
    </row>
    <row r="58" spans="1:11" ht="16.05" customHeight="1" x14ac:dyDescent="0.3">
      <c r="A58" s="3" t="s">
        <v>201</v>
      </c>
      <c r="B58" s="3" t="s">
        <v>225</v>
      </c>
      <c r="C58" s="3" t="s">
        <v>1065</v>
      </c>
      <c r="D58" s="3" t="s">
        <v>1066</v>
      </c>
      <c r="E58" s="3" t="s">
        <v>1159</v>
      </c>
      <c r="F58" s="3" t="s">
        <v>1160</v>
      </c>
      <c r="G58" s="48">
        <v>0</v>
      </c>
      <c r="H58" s="48">
        <v>124</v>
      </c>
      <c r="I58" s="48">
        <v>0</v>
      </c>
      <c r="J58" s="48">
        <v>124</v>
      </c>
      <c r="K58" s="47">
        <v>0</v>
      </c>
    </row>
    <row r="59" spans="1:11" ht="16.05" customHeight="1" x14ac:dyDescent="0.3">
      <c r="A59" s="3" t="s">
        <v>201</v>
      </c>
      <c r="B59" s="3" t="s">
        <v>225</v>
      </c>
      <c r="C59" s="3" t="s">
        <v>1065</v>
      </c>
      <c r="D59" s="3" t="s">
        <v>1066</v>
      </c>
      <c r="E59" s="3" t="s">
        <v>1161</v>
      </c>
      <c r="F59" s="3" t="s">
        <v>1162</v>
      </c>
      <c r="G59" s="48">
        <v>7000</v>
      </c>
      <c r="H59" s="48">
        <v>7000</v>
      </c>
      <c r="I59" s="48">
        <v>104.1165</v>
      </c>
      <c r="J59" s="48">
        <v>6895.8834999999999</v>
      </c>
      <c r="K59" s="47">
        <v>1.4873785714285714</v>
      </c>
    </row>
    <row r="60" spans="1:11" ht="16.05" customHeight="1" x14ac:dyDescent="0.3">
      <c r="A60" s="3" t="s">
        <v>201</v>
      </c>
      <c r="B60" s="3" t="s">
        <v>225</v>
      </c>
      <c r="C60" s="3" t="s">
        <v>1065</v>
      </c>
      <c r="D60" s="3" t="s">
        <v>1066</v>
      </c>
      <c r="E60" s="3" t="s">
        <v>1163</v>
      </c>
      <c r="F60" s="3" t="s">
        <v>1164</v>
      </c>
      <c r="G60" s="48">
        <v>500</v>
      </c>
      <c r="H60" s="48">
        <v>500</v>
      </c>
      <c r="I60" s="48">
        <v>0</v>
      </c>
      <c r="J60" s="48">
        <v>500</v>
      </c>
      <c r="K60" s="47">
        <v>0</v>
      </c>
    </row>
    <row r="61" spans="1:11" ht="16.05" customHeight="1" x14ac:dyDescent="0.3">
      <c r="A61" s="3" t="s">
        <v>201</v>
      </c>
      <c r="B61" s="3" t="s">
        <v>225</v>
      </c>
      <c r="C61" s="3" t="s">
        <v>1065</v>
      </c>
      <c r="D61" s="3" t="s">
        <v>1066</v>
      </c>
      <c r="E61" s="3" t="s">
        <v>1165</v>
      </c>
      <c r="F61" s="3" t="s">
        <v>1166</v>
      </c>
      <c r="G61" s="48">
        <v>250</v>
      </c>
      <c r="H61" s="48">
        <v>250</v>
      </c>
      <c r="I61" s="48">
        <v>12.1</v>
      </c>
      <c r="J61" s="48">
        <v>237.9</v>
      </c>
      <c r="K61" s="47">
        <v>4.84</v>
      </c>
    </row>
    <row r="62" spans="1:11" ht="16.05" customHeight="1" x14ac:dyDescent="0.3">
      <c r="A62" s="3" t="s">
        <v>201</v>
      </c>
      <c r="B62" s="3" t="s">
        <v>225</v>
      </c>
      <c r="C62" s="3" t="s">
        <v>1065</v>
      </c>
      <c r="D62" s="3" t="s">
        <v>1066</v>
      </c>
      <c r="E62" s="3" t="s">
        <v>1167</v>
      </c>
      <c r="F62" s="3" t="s">
        <v>1168</v>
      </c>
      <c r="G62" s="48">
        <v>1150</v>
      </c>
      <c r="H62" s="48">
        <v>1150</v>
      </c>
      <c r="I62" s="48">
        <v>0</v>
      </c>
      <c r="J62" s="48">
        <v>1150</v>
      </c>
      <c r="K62" s="47">
        <v>0</v>
      </c>
    </row>
    <row r="63" spans="1:11" ht="16.05" customHeight="1" x14ac:dyDescent="0.3">
      <c r="A63" s="148" t="s">
        <v>249</v>
      </c>
      <c r="B63" s="148"/>
      <c r="C63" s="148"/>
      <c r="D63" s="148"/>
      <c r="E63" s="148"/>
      <c r="F63" s="148"/>
      <c r="G63" s="56">
        <v>12665</v>
      </c>
      <c r="H63" s="56">
        <v>12809</v>
      </c>
      <c r="I63" s="56">
        <v>169.44</v>
      </c>
      <c r="J63" s="56">
        <v>12639.56</v>
      </c>
      <c r="K63" s="57">
        <v>1.32</v>
      </c>
    </row>
    <row r="64" spans="1:11" ht="27" x14ac:dyDescent="0.3">
      <c r="A64" s="3" t="s">
        <v>250</v>
      </c>
      <c r="B64" s="3" t="s">
        <v>251</v>
      </c>
      <c r="C64" s="3" t="s">
        <v>1169</v>
      </c>
      <c r="D64" s="3" t="s">
        <v>1170</v>
      </c>
      <c r="E64" s="3" t="s">
        <v>1171</v>
      </c>
      <c r="F64" s="3" t="s">
        <v>1172</v>
      </c>
      <c r="G64" s="48">
        <v>150</v>
      </c>
      <c r="H64" s="48">
        <v>150</v>
      </c>
      <c r="I64" s="48">
        <v>0</v>
      </c>
      <c r="J64" s="48">
        <v>150</v>
      </c>
      <c r="K64" s="47">
        <v>0</v>
      </c>
    </row>
    <row r="65" spans="1:11" ht="27" x14ac:dyDescent="0.3">
      <c r="A65" s="3" t="s">
        <v>250</v>
      </c>
      <c r="B65" s="3" t="s">
        <v>251</v>
      </c>
      <c r="C65" s="3" t="s">
        <v>1169</v>
      </c>
      <c r="D65" s="3" t="s">
        <v>1170</v>
      </c>
      <c r="E65" s="3" t="s">
        <v>1173</v>
      </c>
      <c r="F65" s="3" t="s">
        <v>1174</v>
      </c>
      <c r="G65" s="48">
        <v>150</v>
      </c>
      <c r="H65" s="48">
        <v>150</v>
      </c>
      <c r="I65" s="48">
        <v>0</v>
      </c>
      <c r="J65" s="48">
        <v>150</v>
      </c>
      <c r="K65" s="47">
        <v>0</v>
      </c>
    </row>
    <row r="66" spans="1:11" ht="27" x14ac:dyDescent="0.3">
      <c r="A66" s="3" t="s">
        <v>250</v>
      </c>
      <c r="B66" s="3" t="s">
        <v>251</v>
      </c>
      <c r="C66" s="3" t="s">
        <v>1169</v>
      </c>
      <c r="D66" s="3" t="s">
        <v>1170</v>
      </c>
      <c r="E66" s="3" t="s">
        <v>1175</v>
      </c>
      <c r="F66" s="3" t="s">
        <v>1176</v>
      </c>
      <c r="G66" s="48">
        <v>450</v>
      </c>
      <c r="H66" s="48">
        <v>450</v>
      </c>
      <c r="I66" s="48">
        <v>0</v>
      </c>
      <c r="J66" s="48">
        <v>450</v>
      </c>
      <c r="K66" s="47">
        <v>0</v>
      </c>
    </row>
    <row r="67" spans="1:11" ht="27" x14ac:dyDescent="0.3">
      <c r="A67" s="3" t="s">
        <v>250</v>
      </c>
      <c r="B67" s="3" t="s">
        <v>251</v>
      </c>
      <c r="C67" s="3" t="s">
        <v>1169</v>
      </c>
      <c r="D67" s="3" t="s">
        <v>1170</v>
      </c>
      <c r="E67" s="3" t="s">
        <v>1177</v>
      </c>
      <c r="F67" s="3" t="s">
        <v>1178</v>
      </c>
      <c r="G67" s="48">
        <v>100</v>
      </c>
      <c r="H67" s="48">
        <v>100</v>
      </c>
      <c r="I67" s="48">
        <v>0</v>
      </c>
      <c r="J67" s="48">
        <v>100</v>
      </c>
      <c r="K67" s="47">
        <v>0</v>
      </c>
    </row>
    <row r="68" spans="1:11" ht="27" x14ac:dyDescent="0.3">
      <c r="A68" s="3" t="s">
        <v>250</v>
      </c>
      <c r="B68" s="3" t="s">
        <v>251</v>
      </c>
      <c r="C68" s="3" t="s">
        <v>1169</v>
      </c>
      <c r="D68" s="3" t="s">
        <v>1170</v>
      </c>
      <c r="E68" s="3" t="s">
        <v>1179</v>
      </c>
      <c r="F68" s="3" t="s">
        <v>1180</v>
      </c>
      <c r="G68" s="48">
        <v>100</v>
      </c>
      <c r="H68" s="48">
        <v>100</v>
      </c>
      <c r="I68" s="48">
        <v>0</v>
      </c>
      <c r="J68" s="48">
        <v>100</v>
      </c>
      <c r="K68" s="47">
        <v>0</v>
      </c>
    </row>
    <row r="69" spans="1:11" ht="27" x14ac:dyDescent="0.3">
      <c r="A69" s="3" t="s">
        <v>250</v>
      </c>
      <c r="B69" s="3" t="s">
        <v>251</v>
      </c>
      <c r="C69" s="3" t="s">
        <v>1169</v>
      </c>
      <c r="D69" s="3" t="s">
        <v>1170</v>
      </c>
      <c r="E69" s="3" t="s">
        <v>1181</v>
      </c>
      <c r="F69" s="3" t="s">
        <v>1182</v>
      </c>
      <c r="G69" s="48">
        <v>0</v>
      </c>
      <c r="H69" s="48">
        <v>600</v>
      </c>
      <c r="I69" s="48">
        <v>0</v>
      </c>
      <c r="J69" s="48">
        <v>600</v>
      </c>
      <c r="K69" s="47">
        <v>0</v>
      </c>
    </row>
    <row r="70" spans="1:11" ht="27" x14ac:dyDescent="0.3">
      <c r="A70" s="3" t="s">
        <v>250</v>
      </c>
      <c r="B70" s="3" t="s">
        <v>260</v>
      </c>
      <c r="C70" s="3" t="s">
        <v>1169</v>
      </c>
      <c r="D70" s="3" t="s">
        <v>1170</v>
      </c>
      <c r="E70" s="3" t="s">
        <v>1183</v>
      </c>
      <c r="F70" s="3" t="s">
        <v>1184</v>
      </c>
      <c r="G70" s="48">
        <v>3700</v>
      </c>
      <c r="H70" s="48">
        <v>3700</v>
      </c>
      <c r="I70" s="48">
        <v>0</v>
      </c>
      <c r="J70" s="48">
        <v>3700</v>
      </c>
      <c r="K70" s="47">
        <v>0</v>
      </c>
    </row>
    <row r="71" spans="1:11" ht="27" x14ac:dyDescent="0.3">
      <c r="A71" s="3" t="s">
        <v>250</v>
      </c>
      <c r="B71" s="3" t="s">
        <v>260</v>
      </c>
      <c r="C71" s="3" t="s">
        <v>1169</v>
      </c>
      <c r="D71" s="3" t="s">
        <v>1170</v>
      </c>
      <c r="E71" s="3" t="s">
        <v>1185</v>
      </c>
      <c r="F71" s="3" t="s">
        <v>1186</v>
      </c>
      <c r="G71" s="48">
        <v>100</v>
      </c>
      <c r="H71" s="48">
        <v>100</v>
      </c>
      <c r="I71" s="48">
        <v>0</v>
      </c>
      <c r="J71" s="48">
        <v>100</v>
      </c>
      <c r="K71" s="47">
        <v>0</v>
      </c>
    </row>
    <row r="72" spans="1:11" ht="27" x14ac:dyDescent="0.3">
      <c r="A72" s="3" t="s">
        <v>250</v>
      </c>
      <c r="B72" s="3" t="s">
        <v>260</v>
      </c>
      <c r="C72" s="3" t="s">
        <v>1169</v>
      </c>
      <c r="D72" s="3" t="s">
        <v>1170</v>
      </c>
      <c r="E72" s="3" t="s">
        <v>1187</v>
      </c>
      <c r="F72" s="3" t="s">
        <v>1188</v>
      </c>
      <c r="G72" s="48">
        <v>3000</v>
      </c>
      <c r="H72" s="48">
        <v>3000</v>
      </c>
      <c r="I72" s="48">
        <v>0</v>
      </c>
      <c r="J72" s="48">
        <v>3000</v>
      </c>
      <c r="K72" s="47">
        <v>0</v>
      </c>
    </row>
    <row r="73" spans="1:11" ht="27" x14ac:dyDescent="0.3">
      <c r="A73" s="3" t="s">
        <v>250</v>
      </c>
      <c r="B73" s="3" t="s">
        <v>260</v>
      </c>
      <c r="C73" s="3" t="s">
        <v>1169</v>
      </c>
      <c r="D73" s="3" t="s">
        <v>1170</v>
      </c>
      <c r="E73" s="3" t="s">
        <v>1189</v>
      </c>
      <c r="F73" s="3" t="s">
        <v>1190</v>
      </c>
      <c r="G73" s="48">
        <v>500</v>
      </c>
      <c r="H73" s="48">
        <v>500</v>
      </c>
      <c r="I73" s="48">
        <v>0</v>
      </c>
      <c r="J73" s="48">
        <v>500</v>
      </c>
      <c r="K73" s="47">
        <v>0</v>
      </c>
    </row>
    <row r="74" spans="1:11" ht="27" x14ac:dyDescent="0.3">
      <c r="A74" s="3" t="s">
        <v>250</v>
      </c>
      <c r="B74" s="3" t="s">
        <v>260</v>
      </c>
      <c r="C74" s="3" t="s">
        <v>1169</v>
      </c>
      <c r="D74" s="3" t="s">
        <v>1170</v>
      </c>
      <c r="E74" s="3" t="s">
        <v>1191</v>
      </c>
      <c r="F74" s="3" t="s">
        <v>1192</v>
      </c>
      <c r="G74" s="48">
        <v>200</v>
      </c>
      <c r="H74" s="48">
        <v>200</v>
      </c>
      <c r="I74" s="48">
        <v>0</v>
      </c>
      <c r="J74" s="48">
        <v>200</v>
      </c>
      <c r="K74" s="47">
        <v>0</v>
      </c>
    </row>
    <row r="75" spans="1:11" ht="27" x14ac:dyDescent="0.3">
      <c r="A75" s="3" t="s">
        <v>250</v>
      </c>
      <c r="B75" s="3" t="s">
        <v>260</v>
      </c>
      <c r="C75" s="3" t="s">
        <v>1169</v>
      </c>
      <c r="D75" s="3" t="s">
        <v>1170</v>
      </c>
      <c r="E75" s="3" t="s">
        <v>1193</v>
      </c>
      <c r="F75" s="3" t="s">
        <v>1194</v>
      </c>
      <c r="G75" s="48">
        <v>100</v>
      </c>
      <c r="H75" s="48">
        <v>100</v>
      </c>
      <c r="I75" s="48">
        <v>0</v>
      </c>
      <c r="J75" s="48">
        <v>100</v>
      </c>
      <c r="K75" s="47">
        <v>0</v>
      </c>
    </row>
    <row r="76" spans="1:11" ht="27" x14ac:dyDescent="0.3">
      <c r="A76" s="3" t="s">
        <v>250</v>
      </c>
      <c r="B76" s="3" t="s">
        <v>260</v>
      </c>
      <c r="C76" s="3" t="s">
        <v>1169</v>
      </c>
      <c r="D76" s="3" t="s">
        <v>1170</v>
      </c>
      <c r="E76" s="3" t="s">
        <v>1195</v>
      </c>
      <c r="F76" s="3" t="s">
        <v>1196</v>
      </c>
      <c r="G76" s="48">
        <v>100</v>
      </c>
      <c r="H76" s="48">
        <v>100</v>
      </c>
      <c r="I76" s="48">
        <v>0</v>
      </c>
      <c r="J76" s="48">
        <v>100</v>
      </c>
      <c r="K76" s="47">
        <v>0</v>
      </c>
    </row>
    <row r="77" spans="1:11" ht="27" x14ac:dyDescent="0.3">
      <c r="A77" s="3" t="s">
        <v>250</v>
      </c>
      <c r="B77" s="3" t="s">
        <v>260</v>
      </c>
      <c r="C77" s="3" t="s">
        <v>1169</v>
      </c>
      <c r="D77" s="3" t="s">
        <v>1170</v>
      </c>
      <c r="E77" s="3" t="s">
        <v>1197</v>
      </c>
      <c r="F77" s="3" t="s">
        <v>1198</v>
      </c>
      <c r="G77" s="48">
        <v>600</v>
      </c>
      <c r="H77" s="48">
        <v>600</v>
      </c>
      <c r="I77" s="48">
        <v>0</v>
      </c>
      <c r="J77" s="48">
        <v>600</v>
      </c>
      <c r="K77" s="47">
        <v>0</v>
      </c>
    </row>
    <row r="78" spans="1:11" ht="27" x14ac:dyDescent="0.3">
      <c r="A78" s="3" t="s">
        <v>250</v>
      </c>
      <c r="B78" s="3" t="s">
        <v>260</v>
      </c>
      <c r="C78" s="3" t="s">
        <v>1169</v>
      </c>
      <c r="D78" s="3" t="s">
        <v>1170</v>
      </c>
      <c r="E78" s="3" t="s">
        <v>1199</v>
      </c>
      <c r="F78" s="3" t="s">
        <v>1200</v>
      </c>
      <c r="G78" s="48">
        <v>3832</v>
      </c>
      <c r="H78" s="48">
        <v>3832</v>
      </c>
      <c r="I78" s="48">
        <v>0</v>
      </c>
      <c r="J78" s="48">
        <v>3832</v>
      </c>
      <c r="K78" s="47">
        <v>0</v>
      </c>
    </row>
    <row r="79" spans="1:11" ht="27" x14ac:dyDescent="0.3">
      <c r="A79" s="3" t="s">
        <v>250</v>
      </c>
      <c r="B79" s="3" t="s">
        <v>260</v>
      </c>
      <c r="C79" s="3" t="s">
        <v>1169</v>
      </c>
      <c r="D79" s="3" t="s">
        <v>1170</v>
      </c>
      <c r="E79" s="3" t="s">
        <v>1201</v>
      </c>
      <c r="F79" s="3" t="s">
        <v>1202</v>
      </c>
      <c r="G79" s="48">
        <v>6000</v>
      </c>
      <c r="H79" s="48">
        <v>6000</v>
      </c>
      <c r="I79" s="48">
        <v>0</v>
      </c>
      <c r="J79" s="48">
        <v>6000</v>
      </c>
      <c r="K79" s="47">
        <v>0</v>
      </c>
    </row>
    <row r="80" spans="1:11" ht="27" x14ac:dyDescent="0.3">
      <c r="A80" s="3" t="s">
        <v>250</v>
      </c>
      <c r="B80" s="3" t="s">
        <v>260</v>
      </c>
      <c r="C80" s="3" t="s">
        <v>1169</v>
      </c>
      <c r="D80" s="3" t="s">
        <v>1170</v>
      </c>
      <c r="E80" s="3" t="s">
        <v>1203</v>
      </c>
      <c r="F80" s="3" t="s">
        <v>1204</v>
      </c>
      <c r="G80" s="48">
        <v>200</v>
      </c>
      <c r="H80" s="48">
        <v>200</v>
      </c>
      <c r="I80" s="48">
        <v>0</v>
      </c>
      <c r="J80" s="48">
        <v>200</v>
      </c>
      <c r="K80" s="47">
        <v>0</v>
      </c>
    </row>
    <row r="81" spans="1:11" ht="16.05" customHeight="1" x14ac:dyDescent="0.3">
      <c r="A81" s="148" t="s">
        <v>281</v>
      </c>
      <c r="B81" s="148"/>
      <c r="C81" s="148"/>
      <c r="D81" s="148"/>
      <c r="E81" s="148"/>
      <c r="F81" s="148"/>
      <c r="G81" s="56">
        <v>19282</v>
      </c>
      <c r="H81" s="56">
        <v>19882</v>
      </c>
      <c r="I81" s="56">
        <v>0</v>
      </c>
      <c r="J81" s="56">
        <v>19882</v>
      </c>
      <c r="K81" s="57">
        <v>0</v>
      </c>
    </row>
    <row r="82" spans="1:11" ht="27" x14ac:dyDescent="0.3">
      <c r="A82" s="3" t="s">
        <v>282</v>
      </c>
      <c r="B82" s="3" t="s">
        <v>283</v>
      </c>
      <c r="C82" s="3" t="s">
        <v>1169</v>
      </c>
      <c r="D82" s="3" t="s">
        <v>1170</v>
      </c>
      <c r="E82" s="3" t="s">
        <v>1205</v>
      </c>
      <c r="F82" s="3" t="s">
        <v>1206</v>
      </c>
      <c r="G82" s="48">
        <v>1900</v>
      </c>
      <c r="H82" s="48">
        <v>1900</v>
      </c>
      <c r="I82" s="48">
        <v>0</v>
      </c>
      <c r="J82" s="48">
        <v>1900</v>
      </c>
      <c r="K82" s="47">
        <v>0</v>
      </c>
    </row>
    <row r="83" spans="1:11" ht="27" x14ac:dyDescent="0.3">
      <c r="A83" s="3" t="s">
        <v>282</v>
      </c>
      <c r="B83" s="3" t="s">
        <v>283</v>
      </c>
      <c r="C83" s="3" t="s">
        <v>1169</v>
      </c>
      <c r="D83" s="3" t="s">
        <v>1170</v>
      </c>
      <c r="E83" s="3" t="s">
        <v>1207</v>
      </c>
      <c r="F83" s="3" t="s">
        <v>1208</v>
      </c>
      <c r="G83" s="48">
        <v>700</v>
      </c>
      <c r="H83" s="48">
        <v>700</v>
      </c>
      <c r="I83" s="48">
        <v>0</v>
      </c>
      <c r="J83" s="48">
        <v>700</v>
      </c>
      <c r="K83" s="47">
        <v>0</v>
      </c>
    </row>
    <row r="84" spans="1:11" ht="27" x14ac:dyDescent="0.3">
      <c r="A84" s="3" t="s">
        <v>282</v>
      </c>
      <c r="B84" s="3" t="s">
        <v>283</v>
      </c>
      <c r="C84" s="3" t="s">
        <v>1169</v>
      </c>
      <c r="D84" s="3" t="s">
        <v>1170</v>
      </c>
      <c r="E84" s="3" t="s">
        <v>1209</v>
      </c>
      <c r="F84" s="3" t="s">
        <v>1210</v>
      </c>
      <c r="G84" s="48">
        <v>150</v>
      </c>
      <c r="H84" s="48">
        <v>150</v>
      </c>
      <c r="I84" s="48">
        <v>0</v>
      </c>
      <c r="J84" s="48">
        <v>150</v>
      </c>
      <c r="K84" s="47">
        <v>0</v>
      </c>
    </row>
    <row r="85" spans="1:11" ht="27" x14ac:dyDescent="0.3">
      <c r="A85" s="3" t="s">
        <v>282</v>
      </c>
      <c r="B85" s="3" t="s">
        <v>283</v>
      </c>
      <c r="C85" s="3" t="s">
        <v>1169</v>
      </c>
      <c r="D85" s="3" t="s">
        <v>1170</v>
      </c>
      <c r="E85" s="3" t="s">
        <v>1211</v>
      </c>
      <c r="F85" s="3" t="s">
        <v>1212</v>
      </c>
      <c r="G85" s="48">
        <v>300</v>
      </c>
      <c r="H85" s="48">
        <v>300</v>
      </c>
      <c r="I85" s="48">
        <v>0</v>
      </c>
      <c r="J85" s="48">
        <v>300</v>
      </c>
      <c r="K85" s="47">
        <v>0</v>
      </c>
    </row>
    <row r="86" spans="1:11" ht="27" x14ac:dyDescent="0.3">
      <c r="A86" s="3" t="s">
        <v>282</v>
      </c>
      <c r="B86" s="3" t="s">
        <v>283</v>
      </c>
      <c r="C86" s="3" t="s">
        <v>1169</v>
      </c>
      <c r="D86" s="3" t="s">
        <v>1170</v>
      </c>
      <c r="E86" s="3" t="s">
        <v>1213</v>
      </c>
      <c r="F86" s="3" t="s">
        <v>1214</v>
      </c>
      <c r="G86" s="48">
        <v>300</v>
      </c>
      <c r="H86" s="48">
        <v>300</v>
      </c>
      <c r="I86" s="48">
        <v>0</v>
      </c>
      <c r="J86" s="48">
        <v>300</v>
      </c>
      <c r="K86" s="47">
        <v>0</v>
      </c>
    </row>
    <row r="87" spans="1:11" ht="27" x14ac:dyDescent="0.3">
      <c r="A87" s="3" t="s">
        <v>282</v>
      </c>
      <c r="B87" s="3" t="s">
        <v>283</v>
      </c>
      <c r="C87" s="3" t="s">
        <v>1169</v>
      </c>
      <c r="D87" s="3" t="s">
        <v>1170</v>
      </c>
      <c r="E87" s="3" t="s">
        <v>1215</v>
      </c>
      <c r="F87" s="3" t="s">
        <v>1216</v>
      </c>
      <c r="G87" s="48">
        <v>60</v>
      </c>
      <c r="H87" s="48">
        <v>60</v>
      </c>
      <c r="I87" s="48">
        <v>0</v>
      </c>
      <c r="J87" s="48">
        <v>60</v>
      </c>
      <c r="K87" s="47">
        <v>0</v>
      </c>
    </row>
    <row r="88" spans="1:11" ht="27" x14ac:dyDescent="0.3">
      <c r="A88" s="3" t="s">
        <v>282</v>
      </c>
      <c r="B88" s="3" t="s">
        <v>286</v>
      </c>
      <c r="C88" s="3" t="s">
        <v>1169</v>
      </c>
      <c r="D88" s="3" t="s">
        <v>1170</v>
      </c>
      <c r="E88" s="3" t="s">
        <v>1217</v>
      </c>
      <c r="F88" s="3" t="s">
        <v>1218</v>
      </c>
      <c r="G88" s="48">
        <v>100</v>
      </c>
      <c r="H88" s="48">
        <v>100</v>
      </c>
      <c r="I88" s="48">
        <v>0</v>
      </c>
      <c r="J88" s="48">
        <v>100</v>
      </c>
      <c r="K88" s="47">
        <v>0</v>
      </c>
    </row>
    <row r="89" spans="1:11" ht="27" x14ac:dyDescent="0.3">
      <c r="A89" s="3" t="s">
        <v>282</v>
      </c>
      <c r="B89" s="3" t="s">
        <v>286</v>
      </c>
      <c r="C89" s="3" t="s">
        <v>1169</v>
      </c>
      <c r="D89" s="3" t="s">
        <v>1170</v>
      </c>
      <c r="E89" s="3" t="s">
        <v>1219</v>
      </c>
      <c r="F89" s="3" t="s">
        <v>1220</v>
      </c>
      <c r="G89" s="48">
        <v>200</v>
      </c>
      <c r="H89" s="48">
        <v>200</v>
      </c>
      <c r="I89" s="48">
        <v>0</v>
      </c>
      <c r="J89" s="48">
        <v>200</v>
      </c>
      <c r="K89" s="47">
        <v>0</v>
      </c>
    </row>
    <row r="90" spans="1:11" ht="27" x14ac:dyDescent="0.3">
      <c r="A90" s="3" t="s">
        <v>282</v>
      </c>
      <c r="B90" s="3" t="s">
        <v>286</v>
      </c>
      <c r="C90" s="3" t="s">
        <v>1169</v>
      </c>
      <c r="D90" s="3" t="s">
        <v>1170</v>
      </c>
      <c r="E90" s="3" t="s">
        <v>1221</v>
      </c>
      <c r="F90" s="3" t="s">
        <v>1222</v>
      </c>
      <c r="G90" s="48">
        <v>500</v>
      </c>
      <c r="H90" s="48">
        <v>500</v>
      </c>
      <c r="I90" s="48">
        <v>0</v>
      </c>
      <c r="J90" s="48">
        <v>500</v>
      </c>
      <c r="K90" s="47">
        <v>0</v>
      </c>
    </row>
    <row r="91" spans="1:11" ht="27" x14ac:dyDescent="0.3">
      <c r="A91" s="3" t="s">
        <v>282</v>
      </c>
      <c r="B91" s="3" t="s">
        <v>286</v>
      </c>
      <c r="C91" s="3" t="s">
        <v>1169</v>
      </c>
      <c r="D91" s="3" t="s">
        <v>1170</v>
      </c>
      <c r="E91" s="3" t="s">
        <v>1223</v>
      </c>
      <c r="F91" s="3" t="s">
        <v>1224</v>
      </c>
      <c r="G91" s="48">
        <v>450</v>
      </c>
      <c r="H91" s="48">
        <v>450</v>
      </c>
      <c r="I91" s="48">
        <v>0</v>
      </c>
      <c r="J91" s="48">
        <v>450</v>
      </c>
      <c r="K91" s="47">
        <v>0</v>
      </c>
    </row>
    <row r="92" spans="1:11" ht="16.05" customHeight="1" x14ac:dyDescent="0.3">
      <c r="A92" s="148" t="s">
        <v>294</v>
      </c>
      <c r="B92" s="148"/>
      <c r="C92" s="148"/>
      <c r="D92" s="148"/>
      <c r="E92" s="148"/>
      <c r="F92" s="148"/>
      <c r="G92" s="56">
        <v>4660</v>
      </c>
      <c r="H92" s="56">
        <v>4660</v>
      </c>
      <c r="I92" s="56">
        <v>0</v>
      </c>
      <c r="J92" s="56">
        <v>4660</v>
      </c>
      <c r="K92" s="57">
        <v>0</v>
      </c>
    </row>
    <row r="93" spans="1:11" ht="40.200000000000003" x14ac:dyDescent="0.3">
      <c r="A93" s="3" t="s">
        <v>295</v>
      </c>
      <c r="B93" s="3" t="s">
        <v>304</v>
      </c>
      <c r="C93" s="3" t="s">
        <v>1065</v>
      </c>
      <c r="D93" s="3" t="s">
        <v>1066</v>
      </c>
      <c r="E93" s="3" t="s">
        <v>1225</v>
      </c>
      <c r="F93" s="3" t="s">
        <v>1226</v>
      </c>
      <c r="G93" s="48">
        <v>2500</v>
      </c>
      <c r="H93" s="48">
        <v>2500</v>
      </c>
      <c r="I93" s="48">
        <v>2156.529</v>
      </c>
      <c r="J93" s="48">
        <v>343.471</v>
      </c>
      <c r="K93" s="47">
        <v>86.261160000000004</v>
      </c>
    </row>
    <row r="94" spans="1:11" ht="40.200000000000003" x14ac:dyDescent="0.3">
      <c r="A94" s="3" t="s">
        <v>295</v>
      </c>
      <c r="B94" s="3" t="s">
        <v>304</v>
      </c>
      <c r="C94" s="3" t="s">
        <v>1169</v>
      </c>
      <c r="D94" s="3" t="s">
        <v>1170</v>
      </c>
      <c r="E94" s="3" t="s">
        <v>1227</v>
      </c>
      <c r="F94" s="3" t="s">
        <v>1228</v>
      </c>
      <c r="G94" s="48">
        <v>300</v>
      </c>
      <c r="H94" s="48">
        <v>300</v>
      </c>
      <c r="I94" s="48">
        <v>0</v>
      </c>
      <c r="J94" s="48">
        <v>300</v>
      </c>
      <c r="K94" s="47">
        <v>0</v>
      </c>
    </row>
    <row r="95" spans="1:11" ht="29.4" customHeight="1" x14ac:dyDescent="0.3">
      <c r="A95" s="3" t="s">
        <v>295</v>
      </c>
      <c r="B95" s="3" t="s">
        <v>304</v>
      </c>
      <c r="C95" s="3" t="s">
        <v>1169</v>
      </c>
      <c r="D95" s="3" t="s">
        <v>1170</v>
      </c>
      <c r="E95" s="3" t="s">
        <v>1229</v>
      </c>
      <c r="F95" s="3" t="s">
        <v>1230</v>
      </c>
      <c r="G95" s="48">
        <v>300</v>
      </c>
      <c r="H95" s="48">
        <v>300</v>
      </c>
      <c r="I95" s="48">
        <v>0</v>
      </c>
      <c r="J95" s="48">
        <v>300</v>
      </c>
      <c r="K95" s="47">
        <v>0</v>
      </c>
    </row>
    <row r="96" spans="1:11" ht="40.200000000000003" x14ac:dyDescent="0.3">
      <c r="A96" s="3" t="s">
        <v>295</v>
      </c>
      <c r="B96" s="3" t="s">
        <v>304</v>
      </c>
      <c r="C96" s="3" t="s">
        <v>1169</v>
      </c>
      <c r="D96" s="3" t="s">
        <v>1170</v>
      </c>
      <c r="E96" s="3" t="s">
        <v>1231</v>
      </c>
      <c r="F96" s="3" t="s">
        <v>1232</v>
      </c>
      <c r="G96" s="48">
        <v>300</v>
      </c>
      <c r="H96" s="48">
        <v>300</v>
      </c>
      <c r="I96" s="48">
        <v>0</v>
      </c>
      <c r="J96" s="48">
        <v>300</v>
      </c>
      <c r="K96" s="47">
        <v>0</v>
      </c>
    </row>
    <row r="97" spans="1:11" ht="30" customHeight="1" x14ac:dyDescent="0.3">
      <c r="A97" s="3" t="s">
        <v>295</v>
      </c>
      <c r="B97" s="3" t="s">
        <v>304</v>
      </c>
      <c r="C97" s="3" t="s">
        <v>1169</v>
      </c>
      <c r="D97" s="3" t="s">
        <v>1170</v>
      </c>
      <c r="E97" s="3" t="s">
        <v>1233</v>
      </c>
      <c r="F97" s="3" t="s">
        <v>1234</v>
      </c>
      <c r="G97" s="48">
        <v>7000</v>
      </c>
      <c r="H97" s="48">
        <v>7000</v>
      </c>
      <c r="I97" s="48">
        <v>0</v>
      </c>
      <c r="J97" s="48">
        <v>7000</v>
      </c>
      <c r="K97" s="47">
        <v>0</v>
      </c>
    </row>
    <row r="98" spans="1:11" ht="28.8" customHeight="1" x14ac:dyDescent="0.3">
      <c r="A98" s="3" t="s">
        <v>295</v>
      </c>
      <c r="B98" s="3" t="s">
        <v>304</v>
      </c>
      <c r="C98" s="3" t="s">
        <v>1169</v>
      </c>
      <c r="D98" s="3" t="s">
        <v>1170</v>
      </c>
      <c r="E98" s="3" t="s">
        <v>1235</v>
      </c>
      <c r="F98" s="3" t="s">
        <v>1236</v>
      </c>
      <c r="G98" s="48">
        <v>400</v>
      </c>
      <c r="H98" s="48">
        <v>400</v>
      </c>
      <c r="I98" s="48">
        <v>0</v>
      </c>
      <c r="J98" s="48">
        <v>400</v>
      </c>
      <c r="K98" s="47">
        <v>0</v>
      </c>
    </row>
    <row r="99" spans="1:11" ht="28.8" customHeight="1" x14ac:dyDescent="0.3">
      <c r="A99" s="3" t="s">
        <v>295</v>
      </c>
      <c r="B99" s="3" t="s">
        <v>304</v>
      </c>
      <c r="C99" s="3" t="s">
        <v>1169</v>
      </c>
      <c r="D99" s="3" t="s">
        <v>1170</v>
      </c>
      <c r="E99" s="3" t="s">
        <v>1237</v>
      </c>
      <c r="F99" s="3" t="s">
        <v>1238</v>
      </c>
      <c r="G99" s="48">
        <v>100</v>
      </c>
      <c r="H99" s="48">
        <v>100</v>
      </c>
      <c r="I99" s="48">
        <v>0</v>
      </c>
      <c r="J99" s="48">
        <v>100</v>
      </c>
      <c r="K99" s="47">
        <v>0</v>
      </c>
    </row>
    <row r="100" spans="1:11" ht="19.2" customHeight="1" x14ac:dyDescent="0.3">
      <c r="A100" s="3" t="s">
        <v>295</v>
      </c>
      <c r="B100" s="3" t="s">
        <v>333</v>
      </c>
      <c r="C100" s="3" t="s">
        <v>1065</v>
      </c>
      <c r="D100" s="3" t="s">
        <v>1066</v>
      </c>
      <c r="E100" s="3" t="s">
        <v>1239</v>
      </c>
      <c r="F100" s="3" t="s">
        <v>1240</v>
      </c>
      <c r="G100" s="48">
        <v>300</v>
      </c>
      <c r="H100" s="48">
        <v>300</v>
      </c>
      <c r="I100" s="48">
        <v>4</v>
      </c>
      <c r="J100" s="48">
        <v>296</v>
      </c>
      <c r="K100" s="47">
        <v>1.3333333333333333</v>
      </c>
    </row>
    <row r="101" spans="1:11" ht="27" x14ac:dyDescent="0.3">
      <c r="A101" s="3" t="s">
        <v>295</v>
      </c>
      <c r="B101" s="3" t="s">
        <v>333</v>
      </c>
      <c r="C101" s="3" t="s">
        <v>1065</v>
      </c>
      <c r="D101" s="3" t="s">
        <v>1066</v>
      </c>
      <c r="E101" s="3" t="s">
        <v>1241</v>
      </c>
      <c r="F101" s="3" t="s">
        <v>1242</v>
      </c>
      <c r="G101" s="48">
        <v>80</v>
      </c>
      <c r="H101" s="48">
        <v>190</v>
      </c>
      <c r="I101" s="48">
        <v>0</v>
      </c>
      <c r="J101" s="48">
        <v>190</v>
      </c>
      <c r="K101" s="47">
        <v>0</v>
      </c>
    </row>
    <row r="102" spans="1:11" ht="27" x14ac:dyDescent="0.3">
      <c r="A102" s="3" t="s">
        <v>295</v>
      </c>
      <c r="B102" s="3" t="s">
        <v>333</v>
      </c>
      <c r="C102" s="3" t="s">
        <v>1065</v>
      </c>
      <c r="D102" s="3" t="s">
        <v>1066</v>
      </c>
      <c r="E102" s="3" t="s">
        <v>1243</v>
      </c>
      <c r="F102" s="3" t="s">
        <v>1244</v>
      </c>
      <c r="G102" s="48">
        <v>200</v>
      </c>
      <c r="H102" s="48">
        <v>200</v>
      </c>
      <c r="I102" s="48">
        <v>0</v>
      </c>
      <c r="J102" s="48">
        <v>200</v>
      </c>
      <c r="K102" s="47">
        <v>0</v>
      </c>
    </row>
    <row r="103" spans="1:11" ht="15.6" customHeight="1" x14ac:dyDescent="0.3">
      <c r="A103" s="3" t="s">
        <v>295</v>
      </c>
      <c r="B103" s="3" t="s">
        <v>348</v>
      </c>
      <c r="C103" s="3" t="s">
        <v>1065</v>
      </c>
      <c r="D103" s="3" t="s">
        <v>1066</v>
      </c>
      <c r="E103" s="3" t="s">
        <v>1245</v>
      </c>
      <c r="F103" s="3" t="s">
        <v>1246</v>
      </c>
      <c r="G103" s="48">
        <v>200</v>
      </c>
      <c r="H103" s="48">
        <v>300</v>
      </c>
      <c r="I103" s="48">
        <v>0</v>
      </c>
      <c r="J103" s="48">
        <v>300</v>
      </c>
      <c r="K103" s="47">
        <v>0</v>
      </c>
    </row>
    <row r="104" spans="1:11" ht="16.05" customHeight="1" x14ac:dyDescent="0.3">
      <c r="A104" s="148" t="s">
        <v>395</v>
      </c>
      <c r="B104" s="148"/>
      <c r="C104" s="148"/>
      <c r="D104" s="148"/>
      <c r="E104" s="148"/>
      <c r="F104" s="148"/>
      <c r="G104" s="56">
        <v>11680</v>
      </c>
      <c r="H104" s="56">
        <v>11890</v>
      </c>
      <c r="I104" s="56">
        <v>2160.5300000000002</v>
      </c>
      <c r="J104" s="56">
        <v>9729.4699999999993</v>
      </c>
      <c r="K104" s="57">
        <v>18.170000000000002</v>
      </c>
    </row>
    <row r="105" spans="1:11" ht="18" customHeight="1" x14ac:dyDescent="0.3">
      <c r="A105" s="3" t="s">
        <v>396</v>
      </c>
      <c r="B105" s="3" t="s">
        <v>397</v>
      </c>
      <c r="C105" s="3" t="s">
        <v>1065</v>
      </c>
      <c r="D105" s="3" t="s">
        <v>1066</v>
      </c>
      <c r="E105" s="3" t="s">
        <v>1247</v>
      </c>
      <c r="F105" s="3" t="s">
        <v>1248</v>
      </c>
      <c r="G105" s="48">
        <v>400</v>
      </c>
      <c r="H105" s="48">
        <v>400</v>
      </c>
      <c r="I105" s="48">
        <v>21.677</v>
      </c>
      <c r="J105" s="48">
        <v>378.32299999999998</v>
      </c>
      <c r="K105" s="47">
        <v>5.4192499999999999</v>
      </c>
    </row>
    <row r="106" spans="1:11" ht="15" customHeight="1" x14ac:dyDescent="0.3">
      <c r="A106" s="3" t="s">
        <v>396</v>
      </c>
      <c r="B106" s="3" t="s">
        <v>397</v>
      </c>
      <c r="C106" s="3" t="s">
        <v>1065</v>
      </c>
      <c r="D106" s="3" t="s">
        <v>1066</v>
      </c>
      <c r="E106" s="3" t="s">
        <v>1249</v>
      </c>
      <c r="F106" s="3" t="s">
        <v>1250</v>
      </c>
      <c r="G106" s="48">
        <v>7000</v>
      </c>
      <c r="H106" s="48">
        <v>6600</v>
      </c>
      <c r="I106" s="48">
        <v>5876.5562200000004</v>
      </c>
      <c r="J106" s="48">
        <v>723.44377999999995</v>
      </c>
      <c r="K106" s="47">
        <v>89.038730606060611</v>
      </c>
    </row>
    <row r="107" spans="1:11" ht="15.6" customHeight="1" x14ac:dyDescent="0.3">
      <c r="A107" s="3" t="s">
        <v>396</v>
      </c>
      <c r="B107" s="3" t="s">
        <v>397</v>
      </c>
      <c r="C107" s="3" t="s">
        <v>1065</v>
      </c>
      <c r="D107" s="3" t="s">
        <v>1066</v>
      </c>
      <c r="E107" s="3" t="s">
        <v>1251</v>
      </c>
      <c r="F107" s="3" t="s">
        <v>1252</v>
      </c>
      <c r="G107" s="48">
        <v>500</v>
      </c>
      <c r="H107" s="48">
        <v>500</v>
      </c>
      <c r="I107" s="48">
        <v>0</v>
      </c>
      <c r="J107" s="48">
        <v>500</v>
      </c>
      <c r="K107" s="47">
        <v>0</v>
      </c>
    </row>
    <row r="108" spans="1:11" ht="16.8" customHeight="1" x14ac:dyDescent="0.3">
      <c r="A108" s="3" t="s">
        <v>396</v>
      </c>
      <c r="B108" s="3" t="s">
        <v>397</v>
      </c>
      <c r="C108" s="3" t="s">
        <v>1065</v>
      </c>
      <c r="D108" s="3" t="s">
        <v>1066</v>
      </c>
      <c r="E108" s="3" t="s">
        <v>1253</v>
      </c>
      <c r="F108" s="3" t="s">
        <v>1254</v>
      </c>
      <c r="G108" s="48">
        <v>3500</v>
      </c>
      <c r="H108" s="48">
        <v>3500</v>
      </c>
      <c r="I108" s="48">
        <v>268.28534000000002</v>
      </c>
      <c r="J108" s="48">
        <v>3231.7146600000001</v>
      </c>
      <c r="K108" s="47">
        <v>7.6652954285714285</v>
      </c>
    </row>
    <row r="109" spans="1:11" ht="27" x14ac:dyDescent="0.3">
      <c r="A109" s="3" t="s">
        <v>396</v>
      </c>
      <c r="B109" s="3" t="s">
        <v>397</v>
      </c>
      <c r="C109" s="3" t="s">
        <v>1065</v>
      </c>
      <c r="D109" s="3" t="s">
        <v>1066</v>
      </c>
      <c r="E109" s="3" t="s">
        <v>1255</v>
      </c>
      <c r="F109" s="3" t="s">
        <v>1256</v>
      </c>
      <c r="G109" s="48">
        <v>200</v>
      </c>
      <c r="H109" s="48">
        <v>200</v>
      </c>
      <c r="I109" s="48">
        <v>0</v>
      </c>
      <c r="J109" s="48">
        <v>200</v>
      </c>
      <c r="K109" s="47">
        <v>0</v>
      </c>
    </row>
    <row r="110" spans="1:11" ht="16.05" customHeight="1" x14ac:dyDescent="0.3">
      <c r="A110" s="3" t="s">
        <v>396</v>
      </c>
      <c r="B110" s="3" t="s">
        <v>397</v>
      </c>
      <c r="C110" s="3" t="s">
        <v>1065</v>
      </c>
      <c r="D110" s="3" t="s">
        <v>1066</v>
      </c>
      <c r="E110" s="3" t="s">
        <v>1257</v>
      </c>
      <c r="F110" s="3" t="s">
        <v>1258</v>
      </c>
      <c r="G110" s="48">
        <v>600</v>
      </c>
      <c r="H110" s="48">
        <v>600</v>
      </c>
      <c r="I110" s="48">
        <v>0</v>
      </c>
      <c r="J110" s="48">
        <v>600</v>
      </c>
      <c r="K110" s="47">
        <v>0</v>
      </c>
    </row>
    <row r="111" spans="1:11" ht="16.05" customHeight="1" x14ac:dyDescent="0.3">
      <c r="A111" s="3" t="s">
        <v>396</v>
      </c>
      <c r="B111" s="3" t="s">
        <v>397</v>
      </c>
      <c r="C111" s="3" t="s">
        <v>1065</v>
      </c>
      <c r="D111" s="3" t="s">
        <v>1066</v>
      </c>
      <c r="E111" s="3" t="s">
        <v>1259</v>
      </c>
      <c r="F111" s="3" t="s">
        <v>1260</v>
      </c>
      <c r="G111" s="48">
        <v>2000</v>
      </c>
      <c r="H111" s="48">
        <v>2000</v>
      </c>
      <c r="I111" s="48">
        <v>0</v>
      </c>
      <c r="J111" s="48">
        <v>2000</v>
      </c>
      <c r="K111" s="47">
        <v>0</v>
      </c>
    </row>
    <row r="112" spans="1:11" ht="27" x14ac:dyDescent="0.3">
      <c r="A112" s="3" t="s">
        <v>396</v>
      </c>
      <c r="B112" s="3" t="s">
        <v>397</v>
      </c>
      <c r="C112" s="3" t="s">
        <v>1065</v>
      </c>
      <c r="D112" s="3" t="s">
        <v>1066</v>
      </c>
      <c r="E112" s="3" t="s">
        <v>1261</v>
      </c>
      <c r="F112" s="3" t="s">
        <v>1262</v>
      </c>
      <c r="G112" s="48">
        <v>3345</v>
      </c>
      <c r="H112" s="48">
        <v>3345</v>
      </c>
      <c r="I112" s="48">
        <v>1007.5516</v>
      </c>
      <c r="J112" s="48">
        <v>2337.4484000000002</v>
      </c>
      <c r="K112" s="47">
        <v>30.121124065769806</v>
      </c>
    </row>
    <row r="113" spans="1:11" ht="16.05" customHeight="1" x14ac:dyDescent="0.3">
      <c r="A113" s="3" t="s">
        <v>396</v>
      </c>
      <c r="B113" s="3" t="s">
        <v>397</v>
      </c>
      <c r="C113" s="3" t="s">
        <v>1065</v>
      </c>
      <c r="D113" s="3" t="s">
        <v>1066</v>
      </c>
      <c r="E113" s="3" t="s">
        <v>1263</v>
      </c>
      <c r="F113" s="3" t="s">
        <v>1264</v>
      </c>
      <c r="G113" s="48">
        <v>9</v>
      </c>
      <c r="H113" s="48">
        <v>9</v>
      </c>
      <c r="I113" s="48">
        <v>8.9659999999999993</v>
      </c>
      <c r="J113" s="48">
        <v>3.4000000000000002E-2</v>
      </c>
      <c r="K113" s="47">
        <v>99.62222222222222</v>
      </c>
    </row>
    <row r="114" spans="1:11" ht="16.05" customHeight="1" x14ac:dyDescent="0.3">
      <c r="A114" s="3" t="s">
        <v>396</v>
      </c>
      <c r="B114" s="3" t="s">
        <v>397</v>
      </c>
      <c r="C114" s="3" t="s">
        <v>1065</v>
      </c>
      <c r="D114" s="3" t="s">
        <v>1066</v>
      </c>
      <c r="E114" s="3" t="s">
        <v>1265</v>
      </c>
      <c r="F114" s="3" t="s">
        <v>1266</v>
      </c>
      <c r="G114" s="48">
        <v>50</v>
      </c>
      <c r="H114" s="48">
        <v>50</v>
      </c>
      <c r="I114" s="48">
        <v>0</v>
      </c>
      <c r="J114" s="48">
        <v>50</v>
      </c>
      <c r="K114" s="47">
        <v>0</v>
      </c>
    </row>
    <row r="115" spans="1:11" x14ac:dyDescent="0.3">
      <c r="A115" s="3" t="s">
        <v>396</v>
      </c>
      <c r="B115" s="3" t="s">
        <v>397</v>
      </c>
      <c r="C115" s="3" t="s">
        <v>1065</v>
      </c>
      <c r="D115" s="3" t="s">
        <v>1066</v>
      </c>
      <c r="E115" s="3" t="s">
        <v>1267</v>
      </c>
      <c r="F115" s="3" t="s">
        <v>1268</v>
      </c>
      <c r="G115" s="48">
        <v>1300</v>
      </c>
      <c r="H115" s="48">
        <v>1200</v>
      </c>
      <c r="I115" s="48">
        <v>1186.3440399999999</v>
      </c>
      <c r="J115" s="48">
        <v>13.65596</v>
      </c>
      <c r="K115" s="47">
        <v>98.862003333333334</v>
      </c>
    </row>
    <row r="116" spans="1:11" ht="16.2" customHeight="1" x14ac:dyDescent="0.3">
      <c r="A116" s="3" t="s">
        <v>396</v>
      </c>
      <c r="B116" s="3" t="s">
        <v>397</v>
      </c>
      <c r="C116" s="3" t="s">
        <v>1065</v>
      </c>
      <c r="D116" s="3" t="s">
        <v>1066</v>
      </c>
      <c r="E116" s="3" t="s">
        <v>1269</v>
      </c>
      <c r="F116" s="3" t="s">
        <v>1270</v>
      </c>
      <c r="G116" s="48">
        <v>400</v>
      </c>
      <c r="H116" s="48">
        <v>400</v>
      </c>
      <c r="I116" s="48">
        <v>17.807569999999998</v>
      </c>
      <c r="J116" s="48">
        <v>382.19243</v>
      </c>
      <c r="K116" s="47">
        <v>4.4518924999999996</v>
      </c>
    </row>
    <row r="117" spans="1:11" ht="17.399999999999999" customHeight="1" x14ac:dyDescent="0.3">
      <c r="A117" s="3" t="s">
        <v>396</v>
      </c>
      <c r="B117" s="3" t="s">
        <v>397</v>
      </c>
      <c r="C117" s="3" t="s">
        <v>1065</v>
      </c>
      <c r="D117" s="3" t="s">
        <v>1066</v>
      </c>
      <c r="E117" s="3" t="s">
        <v>1271</v>
      </c>
      <c r="F117" s="3" t="s">
        <v>1272</v>
      </c>
      <c r="G117" s="48">
        <v>0</v>
      </c>
      <c r="H117" s="48">
        <v>250</v>
      </c>
      <c r="I117" s="48">
        <v>0</v>
      </c>
      <c r="J117" s="48">
        <v>250</v>
      </c>
      <c r="K117" s="47">
        <v>0</v>
      </c>
    </row>
    <row r="118" spans="1:11" ht="17.399999999999999" customHeight="1" x14ac:dyDescent="0.3">
      <c r="A118" s="3" t="s">
        <v>396</v>
      </c>
      <c r="B118" s="3" t="s">
        <v>397</v>
      </c>
      <c r="C118" s="3" t="s">
        <v>1273</v>
      </c>
      <c r="D118" s="3" t="s">
        <v>1274</v>
      </c>
      <c r="E118" s="3" t="s">
        <v>398</v>
      </c>
      <c r="F118" s="3" t="s">
        <v>399</v>
      </c>
      <c r="G118" s="48">
        <v>50</v>
      </c>
      <c r="H118" s="48">
        <v>50</v>
      </c>
      <c r="I118" s="48">
        <v>0</v>
      </c>
      <c r="J118" s="48">
        <v>50</v>
      </c>
      <c r="K118" s="47">
        <v>0</v>
      </c>
    </row>
    <row r="119" spans="1:11" ht="16.05" customHeight="1" x14ac:dyDescent="0.3">
      <c r="A119" s="3" t="s">
        <v>396</v>
      </c>
      <c r="B119" s="3" t="s">
        <v>397</v>
      </c>
      <c r="C119" s="3" t="s">
        <v>1273</v>
      </c>
      <c r="D119" s="3" t="s">
        <v>1274</v>
      </c>
      <c r="E119" s="3" t="s">
        <v>400</v>
      </c>
      <c r="F119" s="3" t="s">
        <v>401</v>
      </c>
      <c r="G119" s="48">
        <v>50</v>
      </c>
      <c r="H119" s="48">
        <v>50</v>
      </c>
      <c r="I119" s="48">
        <v>0</v>
      </c>
      <c r="J119" s="48">
        <v>50</v>
      </c>
      <c r="K119" s="47">
        <v>0</v>
      </c>
    </row>
    <row r="120" spans="1:11" ht="16.05" customHeight="1" x14ac:dyDescent="0.3">
      <c r="A120" s="3" t="s">
        <v>396</v>
      </c>
      <c r="B120" s="3" t="s">
        <v>397</v>
      </c>
      <c r="C120" s="3" t="s">
        <v>1273</v>
      </c>
      <c r="D120" s="3" t="s">
        <v>1274</v>
      </c>
      <c r="E120" s="3" t="s">
        <v>1275</v>
      </c>
      <c r="F120" s="3" t="s">
        <v>1276</v>
      </c>
      <c r="G120" s="48">
        <v>500</v>
      </c>
      <c r="H120" s="48">
        <v>500</v>
      </c>
      <c r="I120" s="48">
        <v>0</v>
      </c>
      <c r="J120" s="48">
        <v>500</v>
      </c>
      <c r="K120" s="47">
        <v>0</v>
      </c>
    </row>
    <row r="121" spans="1:11" ht="16.05" customHeight="1" x14ac:dyDescent="0.3">
      <c r="A121" s="3" t="s">
        <v>396</v>
      </c>
      <c r="B121" s="3" t="s">
        <v>397</v>
      </c>
      <c r="C121" s="3" t="s">
        <v>1273</v>
      </c>
      <c r="D121" s="3" t="s">
        <v>1274</v>
      </c>
      <c r="E121" s="3" t="s">
        <v>1277</v>
      </c>
      <c r="F121" s="3" t="s">
        <v>1278</v>
      </c>
      <c r="G121" s="48">
        <v>650</v>
      </c>
      <c r="H121" s="48">
        <v>650</v>
      </c>
      <c r="I121" s="48">
        <v>0</v>
      </c>
      <c r="J121" s="48">
        <v>650</v>
      </c>
      <c r="K121" s="47">
        <v>0</v>
      </c>
    </row>
    <row r="122" spans="1:11" ht="15.6" customHeight="1" x14ac:dyDescent="0.3">
      <c r="A122" s="3" t="s">
        <v>396</v>
      </c>
      <c r="B122" s="3" t="s">
        <v>397</v>
      </c>
      <c r="C122" s="3" t="s">
        <v>1273</v>
      </c>
      <c r="D122" s="3" t="s">
        <v>1274</v>
      </c>
      <c r="E122" s="3" t="s">
        <v>1279</v>
      </c>
      <c r="F122" s="3" t="s">
        <v>1280</v>
      </c>
      <c r="G122" s="48">
        <v>100</v>
      </c>
      <c r="H122" s="48">
        <v>100</v>
      </c>
      <c r="I122" s="48">
        <v>0</v>
      </c>
      <c r="J122" s="48">
        <v>100</v>
      </c>
      <c r="K122" s="47">
        <v>0</v>
      </c>
    </row>
    <row r="123" spans="1:11" ht="16.05" customHeight="1" x14ac:dyDescent="0.3">
      <c r="A123" s="3" t="s">
        <v>396</v>
      </c>
      <c r="B123" s="3" t="s">
        <v>397</v>
      </c>
      <c r="C123" s="3" t="s">
        <v>1273</v>
      </c>
      <c r="D123" s="3" t="s">
        <v>1274</v>
      </c>
      <c r="E123" s="3" t="s">
        <v>1281</v>
      </c>
      <c r="F123" s="3" t="s">
        <v>1282</v>
      </c>
      <c r="G123" s="48">
        <v>300</v>
      </c>
      <c r="H123" s="48">
        <v>300</v>
      </c>
      <c r="I123" s="48">
        <v>0</v>
      </c>
      <c r="J123" s="48">
        <v>300</v>
      </c>
      <c r="K123" s="47">
        <v>0</v>
      </c>
    </row>
    <row r="124" spans="1:11" ht="15.6" customHeight="1" x14ac:dyDescent="0.3">
      <c r="A124" s="3" t="s">
        <v>396</v>
      </c>
      <c r="B124" s="3" t="s">
        <v>397</v>
      </c>
      <c r="C124" s="3" t="s">
        <v>1273</v>
      </c>
      <c r="D124" s="3" t="s">
        <v>1274</v>
      </c>
      <c r="E124" s="3" t="s">
        <v>1283</v>
      </c>
      <c r="F124" s="3" t="s">
        <v>1284</v>
      </c>
      <c r="G124" s="48">
        <v>150</v>
      </c>
      <c r="H124" s="48">
        <v>150</v>
      </c>
      <c r="I124" s="48">
        <v>0</v>
      </c>
      <c r="J124" s="48">
        <v>150</v>
      </c>
      <c r="K124" s="47">
        <v>0</v>
      </c>
    </row>
    <row r="125" spans="1:11" ht="16.05" customHeight="1" x14ac:dyDescent="0.3">
      <c r="A125" s="148" t="s">
        <v>551</v>
      </c>
      <c r="B125" s="148"/>
      <c r="C125" s="148"/>
      <c r="D125" s="148"/>
      <c r="E125" s="148"/>
      <c r="F125" s="148"/>
      <c r="G125" s="56">
        <v>21104</v>
      </c>
      <c r="H125" s="56">
        <v>20854</v>
      </c>
      <c r="I125" s="56">
        <v>8387.2000000000007</v>
      </c>
      <c r="J125" s="56">
        <v>12466.8</v>
      </c>
      <c r="K125" s="57">
        <v>40.22</v>
      </c>
    </row>
    <row r="126" spans="1:11" ht="19.2" customHeight="1" x14ac:dyDescent="0.3">
      <c r="A126" s="3" t="s">
        <v>552</v>
      </c>
      <c r="B126" s="3" t="s">
        <v>553</v>
      </c>
      <c r="C126" s="3" t="s">
        <v>1273</v>
      </c>
      <c r="D126" s="3" t="s">
        <v>1274</v>
      </c>
      <c r="E126" s="3" t="s">
        <v>1285</v>
      </c>
      <c r="F126" s="3" t="s">
        <v>1286</v>
      </c>
      <c r="G126" s="48">
        <v>250</v>
      </c>
      <c r="H126" s="48">
        <v>250</v>
      </c>
      <c r="I126" s="48">
        <v>161.11270999999999</v>
      </c>
      <c r="J126" s="48">
        <v>88.887289999999993</v>
      </c>
      <c r="K126" s="47">
        <v>64.445083999999994</v>
      </c>
    </row>
    <row r="127" spans="1:11" ht="16.05" customHeight="1" x14ac:dyDescent="0.3">
      <c r="A127" s="148" t="s">
        <v>556</v>
      </c>
      <c r="B127" s="148"/>
      <c r="C127" s="148"/>
      <c r="D127" s="148"/>
      <c r="E127" s="148"/>
      <c r="F127" s="148"/>
      <c r="G127" s="56">
        <v>250</v>
      </c>
      <c r="H127" s="56">
        <v>250</v>
      </c>
      <c r="I127" s="56">
        <v>161.11000000000001</v>
      </c>
      <c r="J127" s="56">
        <v>88.89</v>
      </c>
      <c r="K127" s="57">
        <v>64.44</v>
      </c>
    </row>
    <row r="128" spans="1:11" ht="27" x14ac:dyDescent="0.3">
      <c r="A128" s="3" t="s">
        <v>557</v>
      </c>
      <c r="B128" s="3" t="s">
        <v>558</v>
      </c>
      <c r="C128" s="3" t="s">
        <v>1065</v>
      </c>
      <c r="D128" s="3" t="s">
        <v>1066</v>
      </c>
      <c r="E128" s="3" t="s">
        <v>1287</v>
      </c>
      <c r="F128" s="3" t="s">
        <v>1288</v>
      </c>
      <c r="G128" s="48">
        <v>300</v>
      </c>
      <c r="H128" s="48">
        <v>600</v>
      </c>
      <c r="I128" s="48">
        <v>433.33911999999998</v>
      </c>
      <c r="J128" s="48">
        <v>166.66087999999999</v>
      </c>
      <c r="K128" s="47">
        <v>72.223186666666663</v>
      </c>
    </row>
    <row r="129" spans="1:11" ht="27" x14ac:dyDescent="0.3">
      <c r="A129" s="3" t="s">
        <v>557</v>
      </c>
      <c r="B129" s="3" t="s">
        <v>558</v>
      </c>
      <c r="C129" s="3" t="s">
        <v>1065</v>
      </c>
      <c r="D129" s="3" t="s">
        <v>1066</v>
      </c>
      <c r="E129" s="3" t="s">
        <v>1289</v>
      </c>
      <c r="F129" s="3" t="s">
        <v>1290</v>
      </c>
      <c r="G129" s="48">
        <v>60</v>
      </c>
      <c r="H129" s="48">
        <v>60</v>
      </c>
      <c r="I129" s="48">
        <v>55.838000000000001</v>
      </c>
      <c r="J129" s="48">
        <v>4.1619999999999999</v>
      </c>
      <c r="K129" s="47">
        <v>93.063333333333333</v>
      </c>
    </row>
    <row r="130" spans="1:11" ht="27" x14ac:dyDescent="0.3">
      <c r="A130" s="3" t="s">
        <v>557</v>
      </c>
      <c r="B130" s="3" t="s">
        <v>558</v>
      </c>
      <c r="C130" s="3" t="s">
        <v>1065</v>
      </c>
      <c r="D130" s="3" t="s">
        <v>1066</v>
      </c>
      <c r="E130" s="3" t="s">
        <v>1291</v>
      </c>
      <c r="F130" s="3" t="s">
        <v>1292</v>
      </c>
      <c r="G130" s="48">
        <v>400</v>
      </c>
      <c r="H130" s="48">
        <v>400</v>
      </c>
      <c r="I130" s="48">
        <v>0</v>
      </c>
      <c r="J130" s="48">
        <v>400</v>
      </c>
      <c r="K130" s="47">
        <v>0</v>
      </c>
    </row>
    <row r="131" spans="1:11" ht="27" x14ac:dyDescent="0.3">
      <c r="A131" s="3" t="s">
        <v>557</v>
      </c>
      <c r="B131" s="3" t="s">
        <v>558</v>
      </c>
      <c r="C131" s="3" t="s">
        <v>1065</v>
      </c>
      <c r="D131" s="3" t="s">
        <v>1066</v>
      </c>
      <c r="E131" s="3" t="s">
        <v>1293</v>
      </c>
      <c r="F131" s="3" t="s">
        <v>1294</v>
      </c>
      <c r="G131" s="48">
        <v>600</v>
      </c>
      <c r="H131" s="48">
        <v>600</v>
      </c>
      <c r="I131" s="48">
        <v>0</v>
      </c>
      <c r="J131" s="48">
        <v>600</v>
      </c>
      <c r="K131" s="47">
        <v>0</v>
      </c>
    </row>
    <row r="132" spans="1:11" ht="18.600000000000001" customHeight="1" x14ac:dyDescent="0.3">
      <c r="A132" s="3" t="s">
        <v>557</v>
      </c>
      <c r="B132" s="3" t="s">
        <v>558</v>
      </c>
      <c r="C132" s="3" t="s">
        <v>1065</v>
      </c>
      <c r="D132" s="3" t="s">
        <v>1066</v>
      </c>
      <c r="E132" s="3" t="s">
        <v>1295</v>
      </c>
      <c r="F132" s="3" t="s">
        <v>1296</v>
      </c>
      <c r="G132" s="48">
        <v>3500</v>
      </c>
      <c r="H132" s="48">
        <v>3500</v>
      </c>
      <c r="I132" s="48">
        <v>0</v>
      </c>
      <c r="J132" s="48">
        <v>3500</v>
      </c>
      <c r="K132" s="47">
        <v>0</v>
      </c>
    </row>
    <row r="133" spans="1:11" ht="27" x14ac:dyDescent="0.3">
      <c r="A133" s="3" t="s">
        <v>557</v>
      </c>
      <c r="B133" s="3" t="s">
        <v>558</v>
      </c>
      <c r="C133" s="3" t="s">
        <v>1065</v>
      </c>
      <c r="D133" s="3" t="s">
        <v>1066</v>
      </c>
      <c r="E133" s="3" t="s">
        <v>1297</v>
      </c>
      <c r="F133" s="3" t="s">
        <v>1298</v>
      </c>
      <c r="G133" s="48">
        <v>300</v>
      </c>
      <c r="H133" s="48">
        <v>300</v>
      </c>
      <c r="I133" s="48">
        <v>0</v>
      </c>
      <c r="J133" s="48">
        <v>300</v>
      </c>
      <c r="K133" s="47">
        <v>0</v>
      </c>
    </row>
    <row r="134" spans="1:11" ht="16.8" customHeight="1" x14ac:dyDescent="0.3">
      <c r="A134" s="3" t="s">
        <v>557</v>
      </c>
      <c r="B134" s="3" t="s">
        <v>558</v>
      </c>
      <c r="C134" s="3" t="s">
        <v>1065</v>
      </c>
      <c r="D134" s="3" t="s">
        <v>1066</v>
      </c>
      <c r="E134" s="3" t="s">
        <v>1299</v>
      </c>
      <c r="F134" s="3" t="s">
        <v>1300</v>
      </c>
      <c r="G134" s="48">
        <v>600</v>
      </c>
      <c r="H134" s="48">
        <v>600</v>
      </c>
      <c r="I134" s="48">
        <v>0</v>
      </c>
      <c r="J134" s="48">
        <v>600</v>
      </c>
      <c r="K134" s="47">
        <v>0</v>
      </c>
    </row>
    <row r="135" spans="1:11" ht="18.600000000000001" customHeight="1" x14ac:dyDescent="0.3">
      <c r="A135" s="3" t="s">
        <v>557</v>
      </c>
      <c r="B135" s="3" t="s">
        <v>558</v>
      </c>
      <c r="C135" s="3" t="s">
        <v>1065</v>
      </c>
      <c r="D135" s="3" t="s">
        <v>1066</v>
      </c>
      <c r="E135" s="3" t="s">
        <v>1301</v>
      </c>
      <c r="F135" s="3" t="s">
        <v>1302</v>
      </c>
      <c r="G135" s="48">
        <v>3000</v>
      </c>
      <c r="H135" s="48">
        <v>3000</v>
      </c>
      <c r="I135" s="48">
        <v>0</v>
      </c>
      <c r="J135" s="48">
        <v>3000</v>
      </c>
      <c r="K135" s="47">
        <v>0</v>
      </c>
    </row>
    <row r="136" spans="1:11" ht="16.8" customHeight="1" x14ac:dyDescent="0.3">
      <c r="A136" s="3" t="s">
        <v>557</v>
      </c>
      <c r="B136" s="3" t="s">
        <v>558</v>
      </c>
      <c r="C136" s="3" t="s">
        <v>1065</v>
      </c>
      <c r="D136" s="3" t="s">
        <v>1066</v>
      </c>
      <c r="E136" s="3" t="s">
        <v>1303</v>
      </c>
      <c r="F136" s="3" t="s">
        <v>1304</v>
      </c>
      <c r="G136" s="48">
        <v>1000</v>
      </c>
      <c r="H136" s="48">
        <v>700</v>
      </c>
      <c r="I136" s="48">
        <v>0</v>
      </c>
      <c r="J136" s="48">
        <v>700</v>
      </c>
      <c r="K136" s="47">
        <v>0</v>
      </c>
    </row>
    <row r="137" spans="1:11" ht="27" x14ac:dyDescent="0.3">
      <c r="A137" s="3" t="s">
        <v>557</v>
      </c>
      <c r="B137" s="3" t="s">
        <v>607</v>
      </c>
      <c r="C137" s="3" t="s">
        <v>1065</v>
      </c>
      <c r="D137" s="3" t="s">
        <v>1066</v>
      </c>
      <c r="E137" s="3" t="s">
        <v>1305</v>
      </c>
      <c r="F137" s="3" t="s">
        <v>1306</v>
      </c>
      <c r="G137" s="48">
        <v>500</v>
      </c>
      <c r="H137" s="48">
        <v>500</v>
      </c>
      <c r="I137" s="48">
        <v>0</v>
      </c>
      <c r="J137" s="48">
        <v>500</v>
      </c>
      <c r="K137" s="47">
        <v>0</v>
      </c>
    </row>
    <row r="138" spans="1:11" x14ac:dyDescent="0.3">
      <c r="A138" s="3" t="s">
        <v>557</v>
      </c>
      <c r="B138" s="3" t="s">
        <v>607</v>
      </c>
      <c r="C138" s="3" t="s">
        <v>1065</v>
      </c>
      <c r="D138" s="3" t="s">
        <v>1066</v>
      </c>
      <c r="E138" s="3" t="s">
        <v>1307</v>
      </c>
      <c r="F138" s="3" t="s">
        <v>1308</v>
      </c>
      <c r="G138" s="48">
        <v>200</v>
      </c>
      <c r="H138" s="48">
        <v>0</v>
      </c>
      <c r="I138" s="48">
        <v>0</v>
      </c>
      <c r="J138" s="48">
        <v>0</v>
      </c>
      <c r="K138" s="47">
        <v>0</v>
      </c>
    </row>
    <row r="139" spans="1:11" ht="27" x14ac:dyDescent="0.3">
      <c r="A139" s="3" t="s">
        <v>557</v>
      </c>
      <c r="B139" s="3" t="s">
        <v>607</v>
      </c>
      <c r="C139" s="3" t="s">
        <v>1065</v>
      </c>
      <c r="D139" s="3" t="s">
        <v>1066</v>
      </c>
      <c r="E139" s="3" t="s">
        <v>1309</v>
      </c>
      <c r="F139" s="3" t="s">
        <v>1310</v>
      </c>
      <c r="G139" s="48">
        <v>600</v>
      </c>
      <c r="H139" s="48">
        <v>800</v>
      </c>
      <c r="I139" s="48">
        <v>0</v>
      </c>
      <c r="J139" s="48">
        <v>800</v>
      </c>
      <c r="K139" s="47">
        <v>0</v>
      </c>
    </row>
    <row r="140" spans="1:11" ht="27" x14ac:dyDescent="0.3">
      <c r="A140" s="3" t="s">
        <v>557</v>
      </c>
      <c r="B140" s="3" t="s">
        <v>607</v>
      </c>
      <c r="C140" s="3" t="s">
        <v>1065</v>
      </c>
      <c r="D140" s="3" t="s">
        <v>1066</v>
      </c>
      <c r="E140" s="3" t="s">
        <v>1311</v>
      </c>
      <c r="F140" s="3" t="s">
        <v>1312</v>
      </c>
      <c r="G140" s="48">
        <v>200</v>
      </c>
      <c r="H140" s="48">
        <v>200</v>
      </c>
      <c r="I140" s="48">
        <v>0</v>
      </c>
      <c r="J140" s="48">
        <v>200</v>
      </c>
      <c r="K140" s="47">
        <v>0</v>
      </c>
    </row>
    <row r="141" spans="1:11" ht="27" x14ac:dyDescent="0.3">
      <c r="A141" s="3" t="s">
        <v>557</v>
      </c>
      <c r="B141" s="3" t="s">
        <v>607</v>
      </c>
      <c r="C141" s="3" t="s">
        <v>1065</v>
      </c>
      <c r="D141" s="3" t="s">
        <v>1066</v>
      </c>
      <c r="E141" s="3" t="s">
        <v>1313</v>
      </c>
      <c r="F141" s="3" t="s">
        <v>1314</v>
      </c>
      <c r="G141" s="48">
        <v>6500</v>
      </c>
      <c r="H141" s="48">
        <v>6310</v>
      </c>
      <c r="I141" s="48">
        <v>502.91</v>
      </c>
      <c r="J141" s="48">
        <v>5807.09</v>
      </c>
      <c r="K141" s="47">
        <v>7.9700475435816163</v>
      </c>
    </row>
    <row r="142" spans="1:11" ht="27" x14ac:dyDescent="0.3">
      <c r="A142" s="3" t="s">
        <v>557</v>
      </c>
      <c r="B142" s="3" t="s">
        <v>607</v>
      </c>
      <c r="C142" s="3" t="s">
        <v>1065</v>
      </c>
      <c r="D142" s="3" t="s">
        <v>1066</v>
      </c>
      <c r="E142" s="3" t="s">
        <v>1315</v>
      </c>
      <c r="F142" s="3" t="s">
        <v>1316</v>
      </c>
      <c r="G142" s="48">
        <v>800</v>
      </c>
      <c r="H142" s="48">
        <v>990</v>
      </c>
      <c r="I142" s="48">
        <v>10.55097</v>
      </c>
      <c r="J142" s="48">
        <v>979.44902999999999</v>
      </c>
      <c r="K142" s="47">
        <v>1.0657545454545454</v>
      </c>
    </row>
    <row r="143" spans="1:11" x14ac:dyDescent="0.3">
      <c r="A143" s="3" t="s">
        <v>557</v>
      </c>
      <c r="B143" s="3" t="s">
        <v>607</v>
      </c>
      <c r="C143" s="3" t="s">
        <v>1065</v>
      </c>
      <c r="D143" s="3" t="s">
        <v>1066</v>
      </c>
      <c r="E143" s="3" t="s">
        <v>1317</v>
      </c>
      <c r="F143" s="3" t="s">
        <v>1318</v>
      </c>
      <c r="G143" s="48">
        <v>250</v>
      </c>
      <c r="H143" s="48">
        <v>250</v>
      </c>
      <c r="I143" s="48">
        <v>0</v>
      </c>
      <c r="J143" s="48">
        <v>250</v>
      </c>
      <c r="K143" s="47">
        <v>0</v>
      </c>
    </row>
    <row r="144" spans="1:11" ht="16.05" customHeight="1" x14ac:dyDescent="0.3">
      <c r="A144" s="3" t="s">
        <v>557</v>
      </c>
      <c r="B144" s="3" t="s">
        <v>607</v>
      </c>
      <c r="C144" s="3" t="s">
        <v>1065</v>
      </c>
      <c r="D144" s="3" t="s">
        <v>1066</v>
      </c>
      <c r="E144" s="3" t="s">
        <v>1319</v>
      </c>
      <c r="F144" s="3" t="s">
        <v>1320</v>
      </c>
      <c r="G144" s="48">
        <v>100</v>
      </c>
      <c r="H144" s="48">
        <v>100</v>
      </c>
      <c r="I144" s="48">
        <v>0</v>
      </c>
      <c r="J144" s="48">
        <v>100</v>
      </c>
      <c r="K144" s="47">
        <v>0</v>
      </c>
    </row>
    <row r="145" spans="1:11" ht="16.05" customHeight="1" x14ac:dyDescent="0.3">
      <c r="A145" s="3" t="s">
        <v>557</v>
      </c>
      <c r="B145" s="3" t="s">
        <v>607</v>
      </c>
      <c r="C145" s="3" t="s">
        <v>1065</v>
      </c>
      <c r="D145" s="3" t="s">
        <v>1066</v>
      </c>
      <c r="E145" s="3" t="s">
        <v>1321</v>
      </c>
      <c r="F145" s="3" t="s">
        <v>1322</v>
      </c>
      <c r="G145" s="48">
        <v>0</v>
      </c>
      <c r="H145" s="48">
        <v>122</v>
      </c>
      <c r="I145" s="48">
        <v>0</v>
      </c>
      <c r="J145" s="48">
        <v>122</v>
      </c>
      <c r="K145" s="47">
        <v>0</v>
      </c>
    </row>
    <row r="146" spans="1:11" ht="16.05" customHeight="1" x14ac:dyDescent="0.3">
      <c r="A146" s="3" t="s">
        <v>557</v>
      </c>
      <c r="B146" s="3" t="s">
        <v>662</v>
      </c>
      <c r="C146" s="3" t="s">
        <v>1065</v>
      </c>
      <c r="D146" s="3" t="s">
        <v>1066</v>
      </c>
      <c r="E146" s="3" t="s">
        <v>1323</v>
      </c>
      <c r="F146" s="3" t="s">
        <v>1324</v>
      </c>
      <c r="G146" s="48">
        <v>200</v>
      </c>
      <c r="H146" s="48">
        <v>200</v>
      </c>
      <c r="I146" s="48">
        <v>48.4</v>
      </c>
      <c r="J146" s="48">
        <v>151.6</v>
      </c>
      <c r="K146" s="47">
        <v>24.2</v>
      </c>
    </row>
    <row r="147" spans="1:11" ht="16.05" customHeight="1" x14ac:dyDescent="0.3">
      <c r="A147" s="3" t="s">
        <v>557</v>
      </c>
      <c r="B147" s="3" t="s">
        <v>662</v>
      </c>
      <c r="C147" s="3" t="s">
        <v>1065</v>
      </c>
      <c r="D147" s="3" t="s">
        <v>1066</v>
      </c>
      <c r="E147" s="3" t="s">
        <v>1325</v>
      </c>
      <c r="F147" s="3" t="s">
        <v>1326</v>
      </c>
      <c r="G147" s="48">
        <v>1000</v>
      </c>
      <c r="H147" s="48">
        <v>1000</v>
      </c>
      <c r="I147" s="48">
        <v>490.95501999999999</v>
      </c>
      <c r="J147" s="48">
        <v>509.04498000000001</v>
      </c>
      <c r="K147" s="47">
        <v>49.095502000000003</v>
      </c>
    </row>
    <row r="148" spans="1:11" ht="16.05" customHeight="1" x14ac:dyDescent="0.3">
      <c r="A148" s="3" t="s">
        <v>557</v>
      </c>
      <c r="B148" s="3" t="s">
        <v>662</v>
      </c>
      <c r="C148" s="3" t="s">
        <v>1065</v>
      </c>
      <c r="D148" s="3" t="s">
        <v>1066</v>
      </c>
      <c r="E148" s="3" t="s">
        <v>1327</v>
      </c>
      <c r="F148" s="3" t="s">
        <v>1328</v>
      </c>
      <c r="G148" s="48">
        <v>125</v>
      </c>
      <c r="H148" s="48">
        <v>125</v>
      </c>
      <c r="I148" s="48">
        <v>101.75001</v>
      </c>
      <c r="J148" s="48">
        <v>23.24999</v>
      </c>
      <c r="K148" s="47">
        <v>81.400008</v>
      </c>
    </row>
    <row r="149" spans="1:11" ht="16.05" customHeight="1" x14ac:dyDescent="0.3">
      <c r="A149" s="3" t="s">
        <v>557</v>
      </c>
      <c r="B149" s="3" t="s">
        <v>662</v>
      </c>
      <c r="C149" s="3" t="s">
        <v>1065</v>
      </c>
      <c r="D149" s="3" t="s">
        <v>1066</v>
      </c>
      <c r="E149" s="3" t="s">
        <v>1329</v>
      </c>
      <c r="F149" s="3" t="s">
        <v>1330</v>
      </c>
      <c r="G149" s="48">
        <v>650</v>
      </c>
      <c r="H149" s="48">
        <v>650</v>
      </c>
      <c r="I149" s="48">
        <v>648.70398999999998</v>
      </c>
      <c r="J149" s="48">
        <v>1.2960100000000001</v>
      </c>
      <c r="K149" s="47">
        <v>99.800613846153851</v>
      </c>
    </row>
    <row r="150" spans="1:11" ht="16.05" customHeight="1" x14ac:dyDescent="0.3">
      <c r="A150" s="3" t="s">
        <v>557</v>
      </c>
      <c r="B150" s="3" t="s">
        <v>662</v>
      </c>
      <c r="C150" s="3" t="s">
        <v>1065</v>
      </c>
      <c r="D150" s="3" t="s">
        <v>1066</v>
      </c>
      <c r="E150" s="3" t="s">
        <v>1331</v>
      </c>
      <c r="F150" s="3" t="s">
        <v>1332</v>
      </c>
      <c r="G150" s="48">
        <v>1500</v>
      </c>
      <c r="H150" s="48">
        <v>1500</v>
      </c>
      <c r="I150" s="48">
        <v>0</v>
      </c>
      <c r="J150" s="48">
        <v>1500</v>
      </c>
      <c r="K150" s="47">
        <v>0</v>
      </c>
    </row>
    <row r="151" spans="1:11" ht="16.05" customHeight="1" x14ac:dyDescent="0.3">
      <c r="A151" s="3" t="s">
        <v>557</v>
      </c>
      <c r="B151" s="3" t="s">
        <v>662</v>
      </c>
      <c r="C151" s="3" t="s">
        <v>1065</v>
      </c>
      <c r="D151" s="3" t="s">
        <v>1066</v>
      </c>
      <c r="E151" s="3" t="s">
        <v>1333</v>
      </c>
      <c r="F151" s="3" t="s">
        <v>1334</v>
      </c>
      <c r="G151" s="48">
        <v>1000</v>
      </c>
      <c r="H151" s="48">
        <v>1000</v>
      </c>
      <c r="I151" s="48">
        <v>0</v>
      </c>
      <c r="J151" s="48">
        <v>1000</v>
      </c>
      <c r="K151" s="47">
        <v>0</v>
      </c>
    </row>
    <row r="152" spans="1:11" ht="16.05" customHeight="1" x14ac:dyDescent="0.3">
      <c r="A152" s="3" t="s">
        <v>557</v>
      </c>
      <c r="B152" s="3" t="s">
        <v>662</v>
      </c>
      <c r="C152" s="3" t="s">
        <v>1065</v>
      </c>
      <c r="D152" s="3" t="s">
        <v>1066</v>
      </c>
      <c r="E152" s="3" t="s">
        <v>1335</v>
      </c>
      <c r="F152" s="3" t="s">
        <v>1336</v>
      </c>
      <c r="G152" s="48">
        <v>900</v>
      </c>
      <c r="H152" s="48">
        <v>900</v>
      </c>
      <c r="I152" s="48">
        <v>0</v>
      </c>
      <c r="J152" s="48">
        <v>900</v>
      </c>
      <c r="K152" s="47">
        <v>0</v>
      </c>
    </row>
    <row r="153" spans="1:11" ht="16.05" customHeight="1" x14ac:dyDescent="0.3">
      <c r="A153" s="3" t="s">
        <v>557</v>
      </c>
      <c r="B153" s="3" t="s">
        <v>662</v>
      </c>
      <c r="C153" s="3" t="s">
        <v>1065</v>
      </c>
      <c r="D153" s="3" t="s">
        <v>1066</v>
      </c>
      <c r="E153" s="3" t="s">
        <v>1337</v>
      </c>
      <c r="F153" s="3" t="s">
        <v>1338</v>
      </c>
      <c r="G153" s="48">
        <v>1900</v>
      </c>
      <c r="H153" s="48">
        <v>1900</v>
      </c>
      <c r="I153" s="48">
        <v>0</v>
      </c>
      <c r="J153" s="48">
        <v>1900</v>
      </c>
      <c r="K153" s="47">
        <v>0</v>
      </c>
    </row>
    <row r="154" spans="1:11" ht="16.8" customHeight="1" x14ac:dyDescent="0.3">
      <c r="A154" s="3" t="s">
        <v>557</v>
      </c>
      <c r="B154" s="3" t="s">
        <v>662</v>
      </c>
      <c r="C154" s="3" t="s">
        <v>1065</v>
      </c>
      <c r="D154" s="3" t="s">
        <v>1066</v>
      </c>
      <c r="E154" s="3" t="s">
        <v>1339</v>
      </c>
      <c r="F154" s="3" t="s">
        <v>1340</v>
      </c>
      <c r="G154" s="48">
        <v>200</v>
      </c>
      <c r="H154" s="48">
        <v>200</v>
      </c>
      <c r="I154" s="48">
        <v>0</v>
      </c>
      <c r="J154" s="48">
        <v>200</v>
      </c>
      <c r="K154" s="47">
        <v>0</v>
      </c>
    </row>
    <row r="155" spans="1:11" x14ac:dyDescent="0.3">
      <c r="A155" s="3" t="s">
        <v>557</v>
      </c>
      <c r="B155" s="3" t="s">
        <v>662</v>
      </c>
      <c r="C155" s="3" t="s">
        <v>1065</v>
      </c>
      <c r="D155" s="3" t="s">
        <v>1066</v>
      </c>
      <c r="E155" s="3" t="s">
        <v>1341</v>
      </c>
      <c r="F155" s="3" t="s">
        <v>1342</v>
      </c>
      <c r="G155" s="48">
        <v>100</v>
      </c>
      <c r="H155" s="48">
        <v>100</v>
      </c>
      <c r="I155" s="48">
        <v>61.09</v>
      </c>
      <c r="J155" s="48">
        <v>38.909999999999997</v>
      </c>
      <c r="K155" s="47">
        <v>61.09</v>
      </c>
    </row>
    <row r="156" spans="1:11" ht="27" x14ac:dyDescent="0.3">
      <c r="A156" s="3" t="s">
        <v>557</v>
      </c>
      <c r="B156" s="3" t="s">
        <v>675</v>
      </c>
      <c r="C156" s="3" t="s">
        <v>1065</v>
      </c>
      <c r="D156" s="3" t="s">
        <v>1066</v>
      </c>
      <c r="E156" s="3" t="s">
        <v>1343</v>
      </c>
      <c r="F156" s="3" t="s">
        <v>1344</v>
      </c>
      <c r="G156" s="48">
        <v>50</v>
      </c>
      <c r="H156" s="48">
        <v>50</v>
      </c>
      <c r="I156" s="48">
        <v>0</v>
      </c>
      <c r="J156" s="48">
        <v>50</v>
      </c>
      <c r="K156" s="47">
        <v>0</v>
      </c>
    </row>
    <row r="157" spans="1:11" ht="27" x14ac:dyDescent="0.3">
      <c r="A157" s="3" t="s">
        <v>557</v>
      </c>
      <c r="B157" s="3" t="s">
        <v>675</v>
      </c>
      <c r="C157" s="3" t="s">
        <v>1065</v>
      </c>
      <c r="D157" s="3" t="s">
        <v>1066</v>
      </c>
      <c r="E157" s="3" t="s">
        <v>1345</v>
      </c>
      <c r="F157" s="3" t="s">
        <v>1346</v>
      </c>
      <c r="G157" s="48">
        <v>200</v>
      </c>
      <c r="H157" s="48">
        <v>200</v>
      </c>
      <c r="I157" s="48">
        <v>0</v>
      </c>
      <c r="J157" s="48">
        <v>200</v>
      </c>
      <c r="K157" s="47">
        <v>0</v>
      </c>
    </row>
    <row r="158" spans="1:11" ht="15" customHeight="1" x14ac:dyDescent="0.3">
      <c r="A158" s="3" t="s">
        <v>557</v>
      </c>
      <c r="B158" s="3" t="s">
        <v>675</v>
      </c>
      <c r="C158" s="3" t="s">
        <v>1273</v>
      </c>
      <c r="D158" s="3" t="s">
        <v>1274</v>
      </c>
      <c r="E158" s="3" t="s">
        <v>1347</v>
      </c>
      <c r="F158" s="3" t="s">
        <v>1348</v>
      </c>
      <c r="G158" s="48">
        <v>100</v>
      </c>
      <c r="H158" s="48">
        <v>100</v>
      </c>
      <c r="I158" s="48">
        <v>95.16</v>
      </c>
      <c r="J158" s="48">
        <v>4.84</v>
      </c>
      <c r="K158" s="47">
        <v>95.16</v>
      </c>
    </row>
    <row r="159" spans="1:11" ht="27" x14ac:dyDescent="0.3">
      <c r="A159" s="3" t="s">
        <v>557</v>
      </c>
      <c r="B159" s="3" t="s">
        <v>698</v>
      </c>
      <c r="C159" s="3" t="s">
        <v>1065</v>
      </c>
      <c r="D159" s="3" t="s">
        <v>1066</v>
      </c>
      <c r="E159" s="3" t="s">
        <v>1349</v>
      </c>
      <c r="F159" s="3" t="s">
        <v>1350</v>
      </c>
      <c r="G159" s="48">
        <v>500</v>
      </c>
      <c r="H159" s="48">
        <v>500</v>
      </c>
      <c r="I159" s="48">
        <v>0</v>
      </c>
      <c r="J159" s="48">
        <v>500</v>
      </c>
      <c r="K159" s="47">
        <v>0</v>
      </c>
    </row>
    <row r="160" spans="1:11" ht="27" x14ac:dyDescent="0.3">
      <c r="A160" s="3" t="s">
        <v>557</v>
      </c>
      <c r="B160" s="3" t="s">
        <v>701</v>
      </c>
      <c r="C160" s="3" t="s">
        <v>1059</v>
      </c>
      <c r="D160" s="3" t="s">
        <v>1060</v>
      </c>
      <c r="E160" s="3" t="s">
        <v>1351</v>
      </c>
      <c r="F160" s="3" t="s">
        <v>1352</v>
      </c>
      <c r="G160" s="48">
        <v>4000</v>
      </c>
      <c r="H160" s="48">
        <v>4000</v>
      </c>
      <c r="I160" s="48">
        <v>0</v>
      </c>
      <c r="J160" s="48">
        <v>4000</v>
      </c>
      <c r="K160" s="47">
        <v>0</v>
      </c>
    </row>
    <row r="161" spans="1:11" ht="27" x14ac:dyDescent="0.3">
      <c r="A161" s="3" t="s">
        <v>557</v>
      </c>
      <c r="B161" s="3" t="s">
        <v>710</v>
      </c>
      <c r="C161" s="3" t="s">
        <v>1059</v>
      </c>
      <c r="D161" s="3" t="s">
        <v>1060</v>
      </c>
      <c r="E161" s="3" t="s">
        <v>1353</v>
      </c>
      <c r="F161" s="3" t="s">
        <v>1354</v>
      </c>
      <c r="G161" s="48">
        <v>300</v>
      </c>
      <c r="H161" s="48">
        <v>300</v>
      </c>
      <c r="I161" s="48">
        <v>0</v>
      </c>
      <c r="J161" s="48">
        <v>300</v>
      </c>
      <c r="K161" s="47">
        <v>0</v>
      </c>
    </row>
    <row r="162" spans="1:11" ht="16.05" customHeight="1" x14ac:dyDescent="0.3">
      <c r="A162" s="3" t="s">
        <v>557</v>
      </c>
      <c r="B162" s="3" t="s">
        <v>710</v>
      </c>
      <c r="C162" s="3" t="s">
        <v>1065</v>
      </c>
      <c r="D162" s="3" t="s">
        <v>1066</v>
      </c>
      <c r="E162" s="3" t="s">
        <v>1355</v>
      </c>
      <c r="F162" s="3" t="s">
        <v>1356</v>
      </c>
      <c r="G162" s="48">
        <v>1000</v>
      </c>
      <c r="H162" s="48">
        <v>1000</v>
      </c>
      <c r="I162" s="48">
        <v>0</v>
      </c>
      <c r="J162" s="48">
        <v>1000</v>
      </c>
      <c r="K162" s="47">
        <v>0</v>
      </c>
    </row>
    <row r="163" spans="1:11" ht="16.05" customHeight="1" x14ac:dyDescent="0.3">
      <c r="A163" s="3" t="s">
        <v>557</v>
      </c>
      <c r="B163" s="3" t="s">
        <v>710</v>
      </c>
      <c r="C163" s="3" t="s">
        <v>1357</v>
      </c>
      <c r="D163" s="3" t="s">
        <v>1358</v>
      </c>
      <c r="E163" s="3" t="s">
        <v>1359</v>
      </c>
      <c r="F163" s="3" t="s">
        <v>1360</v>
      </c>
      <c r="G163" s="48">
        <v>10000</v>
      </c>
      <c r="H163" s="48">
        <v>10000</v>
      </c>
      <c r="I163" s="48">
        <v>91.496399999999994</v>
      </c>
      <c r="J163" s="48">
        <v>9908.5036</v>
      </c>
      <c r="K163" s="47">
        <v>0.914964</v>
      </c>
    </row>
    <row r="164" spans="1:11" ht="27" x14ac:dyDescent="0.3">
      <c r="A164" s="3" t="s">
        <v>557</v>
      </c>
      <c r="B164" s="3" t="s">
        <v>710</v>
      </c>
      <c r="C164" s="3" t="s">
        <v>1361</v>
      </c>
      <c r="D164" s="3" t="s">
        <v>1362</v>
      </c>
      <c r="E164" s="3" t="s">
        <v>1363</v>
      </c>
      <c r="F164" s="3" t="s">
        <v>1364</v>
      </c>
      <c r="G164" s="48">
        <v>1500</v>
      </c>
      <c r="H164" s="48">
        <v>1500</v>
      </c>
      <c r="I164" s="48">
        <v>0</v>
      </c>
      <c r="J164" s="48">
        <v>1500</v>
      </c>
      <c r="K164" s="47">
        <v>0</v>
      </c>
    </row>
    <row r="165" spans="1:11" ht="16.05" customHeight="1" x14ac:dyDescent="0.3">
      <c r="A165" s="148" t="s">
        <v>764</v>
      </c>
      <c r="B165" s="148"/>
      <c r="C165" s="148"/>
      <c r="D165" s="148"/>
      <c r="E165" s="148"/>
      <c r="F165" s="148"/>
      <c r="G165" s="56">
        <v>44135</v>
      </c>
      <c r="H165" s="56">
        <v>44257</v>
      </c>
      <c r="I165" s="56">
        <v>2540.1999999999998</v>
      </c>
      <c r="J165" s="56">
        <v>41716.800000000003</v>
      </c>
      <c r="K165" s="57">
        <v>5.74</v>
      </c>
    </row>
    <row r="166" spans="1:11" ht="27" x14ac:dyDescent="0.3">
      <c r="A166" s="3" t="s">
        <v>765</v>
      </c>
      <c r="B166" s="3" t="s">
        <v>781</v>
      </c>
      <c r="C166" s="3" t="s">
        <v>1065</v>
      </c>
      <c r="D166" s="3" t="s">
        <v>1066</v>
      </c>
      <c r="E166" s="3" t="s">
        <v>1365</v>
      </c>
      <c r="F166" s="3" t="s">
        <v>1366</v>
      </c>
      <c r="G166" s="48">
        <v>13</v>
      </c>
      <c r="H166" s="48">
        <v>13</v>
      </c>
      <c r="I166" s="48">
        <v>12.826000000000001</v>
      </c>
      <c r="J166" s="48">
        <v>0.17399999999999999</v>
      </c>
      <c r="K166" s="47">
        <v>98.661538461538456</v>
      </c>
    </row>
    <row r="167" spans="1:11" ht="27" x14ac:dyDescent="0.3">
      <c r="A167" s="3" t="s">
        <v>765</v>
      </c>
      <c r="B167" s="3" t="s">
        <v>781</v>
      </c>
      <c r="C167" s="3" t="s">
        <v>1065</v>
      </c>
      <c r="D167" s="3" t="s">
        <v>1066</v>
      </c>
      <c r="E167" s="3" t="s">
        <v>1367</v>
      </c>
      <c r="F167" s="3" t="s">
        <v>1368</v>
      </c>
      <c r="G167" s="48">
        <v>150</v>
      </c>
      <c r="H167" s="48">
        <v>50</v>
      </c>
      <c r="I167" s="48">
        <v>0</v>
      </c>
      <c r="J167" s="48">
        <v>50</v>
      </c>
      <c r="K167" s="47">
        <v>0</v>
      </c>
    </row>
    <row r="168" spans="1:11" ht="16.05" customHeight="1" x14ac:dyDescent="0.3">
      <c r="A168" s="3" t="s">
        <v>765</v>
      </c>
      <c r="B168" s="3" t="s">
        <v>781</v>
      </c>
      <c r="C168" s="3" t="s">
        <v>1065</v>
      </c>
      <c r="D168" s="3" t="s">
        <v>1066</v>
      </c>
      <c r="E168" s="3" t="s">
        <v>1369</v>
      </c>
      <c r="F168" s="3" t="s">
        <v>1370</v>
      </c>
      <c r="G168" s="48">
        <v>150</v>
      </c>
      <c r="H168" s="48">
        <v>0</v>
      </c>
      <c r="I168" s="48">
        <v>0</v>
      </c>
      <c r="J168" s="48">
        <v>0</v>
      </c>
      <c r="K168" s="47">
        <v>0</v>
      </c>
    </row>
    <row r="169" spans="1:11" ht="27" x14ac:dyDescent="0.3">
      <c r="A169" s="3" t="s">
        <v>765</v>
      </c>
      <c r="B169" s="3" t="s">
        <v>802</v>
      </c>
      <c r="C169" s="3" t="s">
        <v>1059</v>
      </c>
      <c r="D169" s="3" t="s">
        <v>1060</v>
      </c>
      <c r="E169" s="3" t="s">
        <v>1371</v>
      </c>
      <c r="F169" s="3" t="s">
        <v>1372</v>
      </c>
      <c r="G169" s="48">
        <v>200</v>
      </c>
      <c r="H169" s="48">
        <v>300</v>
      </c>
      <c r="I169" s="48">
        <v>0</v>
      </c>
      <c r="J169" s="48">
        <v>300</v>
      </c>
      <c r="K169" s="47">
        <v>0</v>
      </c>
    </row>
    <row r="170" spans="1:11" ht="16.05" customHeight="1" x14ac:dyDescent="0.3">
      <c r="A170" s="3" t="s">
        <v>765</v>
      </c>
      <c r="B170" s="3" t="s">
        <v>802</v>
      </c>
      <c r="C170" s="3" t="s">
        <v>1065</v>
      </c>
      <c r="D170" s="3" t="s">
        <v>1066</v>
      </c>
      <c r="E170" s="3" t="s">
        <v>1373</v>
      </c>
      <c r="F170" s="3" t="s">
        <v>1374</v>
      </c>
      <c r="G170" s="48">
        <v>100</v>
      </c>
      <c r="H170" s="48">
        <v>100</v>
      </c>
      <c r="I170" s="48">
        <v>0</v>
      </c>
      <c r="J170" s="48">
        <v>100</v>
      </c>
      <c r="K170" s="47">
        <v>0</v>
      </c>
    </row>
    <row r="171" spans="1:11" ht="16.05" customHeight="1" x14ac:dyDescent="0.3">
      <c r="A171" s="3" t="s">
        <v>765</v>
      </c>
      <c r="B171" s="3" t="s">
        <v>802</v>
      </c>
      <c r="C171" s="3" t="s">
        <v>1065</v>
      </c>
      <c r="D171" s="3" t="s">
        <v>1066</v>
      </c>
      <c r="E171" s="3" t="s">
        <v>1375</v>
      </c>
      <c r="F171" s="3" t="s">
        <v>1376</v>
      </c>
      <c r="G171" s="48">
        <v>170</v>
      </c>
      <c r="H171" s="48">
        <v>170</v>
      </c>
      <c r="I171" s="48">
        <v>0</v>
      </c>
      <c r="J171" s="48">
        <v>170</v>
      </c>
      <c r="K171" s="47">
        <v>0</v>
      </c>
    </row>
    <row r="172" spans="1:11" ht="16.05" customHeight="1" x14ac:dyDescent="0.3">
      <c r="A172" s="3" t="s">
        <v>765</v>
      </c>
      <c r="B172" s="3" t="s">
        <v>802</v>
      </c>
      <c r="C172" s="3" t="s">
        <v>1065</v>
      </c>
      <c r="D172" s="3" t="s">
        <v>1066</v>
      </c>
      <c r="E172" s="3" t="s">
        <v>1377</v>
      </c>
      <c r="F172" s="3" t="s">
        <v>1378</v>
      </c>
      <c r="G172" s="48">
        <v>150</v>
      </c>
      <c r="H172" s="48">
        <v>150</v>
      </c>
      <c r="I172" s="48">
        <v>0</v>
      </c>
      <c r="J172" s="48">
        <v>150</v>
      </c>
      <c r="K172" s="47">
        <v>0</v>
      </c>
    </row>
    <row r="173" spans="1:11" ht="16.05" customHeight="1" x14ac:dyDescent="0.3">
      <c r="A173" s="148" t="s">
        <v>850</v>
      </c>
      <c r="B173" s="148"/>
      <c r="C173" s="148"/>
      <c r="D173" s="148"/>
      <c r="E173" s="148"/>
      <c r="F173" s="148"/>
      <c r="G173" s="56">
        <v>933</v>
      </c>
      <c r="H173" s="56">
        <v>783</v>
      </c>
      <c r="I173" s="56">
        <v>12.83</v>
      </c>
      <c r="J173" s="56">
        <v>770.17</v>
      </c>
      <c r="K173" s="57">
        <v>1.64</v>
      </c>
    </row>
    <row r="174" spans="1:11" ht="40.200000000000003" x14ac:dyDescent="0.3">
      <c r="A174" s="3" t="s">
        <v>932</v>
      </c>
      <c r="B174" s="3" t="s">
        <v>940</v>
      </c>
      <c r="C174" s="3" t="s">
        <v>1273</v>
      </c>
      <c r="D174" s="3" t="s">
        <v>1274</v>
      </c>
      <c r="E174" s="3" t="s">
        <v>1379</v>
      </c>
      <c r="F174" s="3" t="s">
        <v>1380</v>
      </c>
      <c r="G174" s="48">
        <v>150</v>
      </c>
      <c r="H174" s="48">
        <v>150</v>
      </c>
      <c r="I174" s="48">
        <v>0</v>
      </c>
      <c r="J174" s="48">
        <v>150</v>
      </c>
      <c r="K174" s="47">
        <v>0</v>
      </c>
    </row>
    <row r="175" spans="1:11" ht="16.05" customHeight="1" x14ac:dyDescent="0.3">
      <c r="A175" s="148" t="s">
        <v>941</v>
      </c>
      <c r="B175" s="148"/>
      <c r="C175" s="148"/>
      <c r="D175" s="148"/>
      <c r="E175" s="148"/>
      <c r="F175" s="148"/>
      <c r="G175" s="56">
        <v>150</v>
      </c>
      <c r="H175" s="56">
        <v>150</v>
      </c>
      <c r="I175" s="56">
        <v>0</v>
      </c>
      <c r="J175" s="56">
        <v>150</v>
      </c>
      <c r="K175" s="57">
        <v>0</v>
      </c>
    </row>
    <row r="176" spans="1:11" x14ac:dyDescent="0.3">
      <c r="A176" s="3" t="s">
        <v>942</v>
      </c>
      <c r="B176" s="3" t="s">
        <v>943</v>
      </c>
      <c r="C176" s="3" t="s">
        <v>1065</v>
      </c>
      <c r="D176" s="3" t="s">
        <v>1066</v>
      </c>
      <c r="E176" s="3" t="s">
        <v>1381</v>
      </c>
      <c r="F176" s="3" t="s">
        <v>1382</v>
      </c>
      <c r="G176" s="48">
        <v>100</v>
      </c>
      <c r="H176" s="48">
        <v>100</v>
      </c>
      <c r="I176" s="48">
        <v>0</v>
      </c>
      <c r="J176" s="48">
        <v>100</v>
      </c>
      <c r="K176" s="47">
        <v>0</v>
      </c>
    </row>
    <row r="177" spans="1:11" x14ac:dyDescent="0.3">
      <c r="A177" s="3" t="s">
        <v>942</v>
      </c>
      <c r="B177" s="3" t="s">
        <v>943</v>
      </c>
      <c r="C177" s="3" t="s">
        <v>1273</v>
      </c>
      <c r="D177" s="3" t="s">
        <v>1274</v>
      </c>
      <c r="E177" s="3" t="s">
        <v>1381</v>
      </c>
      <c r="F177" s="3" t="s">
        <v>1382</v>
      </c>
      <c r="G177" s="48">
        <v>700</v>
      </c>
      <c r="H177" s="48">
        <v>700</v>
      </c>
      <c r="I177" s="48">
        <v>0</v>
      </c>
      <c r="J177" s="48">
        <v>700</v>
      </c>
      <c r="K177" s="47">
        <v>0</v>
      </c>
    </row>
    <row r="178" spans="1:11" ht="16.05" customHeight="1" x14ac:dyDescent="0.3">
      <c r="A178" s="3" t="s">
        <v>942</v>
      </c>
      <c r="B178" s="3" t="s">
        <v>943</v>
      </c>
      <c r="C178" s="3" t="s">
        <v>1273</v>
      </c>
      <c r="D178" s="3" t="s">
        <v>1274</v>
      </c>
      <c r="E178" s="3" t="s">
        <v>1383</v>
      </c>
      <c r="F178" s="3" t="s">
        <v>1384</v>
      </c>
      <c r="G178" s="48">
        <v>2000</v>
      </c>
      <c r="H178" s="48">
        <v>0</v>
      </c>
      <c r="I178" s="48">
        <v>0</v>
      </c>
      <c r="J178" s="48">
        <v>0</v>
      </c>
      <c r="K178" s="47">
        <v>0</v>
      </c>
    </row>
    <row r="179" spans="1:11" ht="16.05" customHeight="1" x14ac:dyDescent="0.3">
      <c r="A179" s="148" t="s">
        <v>946</v>
      </c>
      <c r="B179" s="148"/>
      <c r="C179" s="148"/>
      <c r="D179" s="148"/>
      <c r="E179" s="148"/>
      <c r="F179" s="148"/>
      <c r="G179" s="56">
        <v>2800</v>
      </c>
      <c r="H179" s="56">
        <v>800</v>
      </c>
      <c r="I179" s="56">
        <v>0</v>
      </c>
      <c r="J179" s="56">
        <v>800</v>
      </c>
      <c r="K179" s="57">
        <v>0</v>
      </c>
    </row>
    <row r="180" spans="1:11" ht="27" x14ac:dyDescent="0.3">
      <c r="A180" s="3" t="s">
        <v>947</v>
      </c>
      <c r="B180" s="3" t="s">
        <v>948</v>
      </c>
      <c r="C180" s="3" t="s">
        <v>1065</v>
      </c>
      <c r="D180" s="3" t="s">
        <v>1066</v>
      </c>
      <c r="E180" s="3" t="s">
        <v>1385</v>
      </c>
      <c r="F180" s="3" t="s">
        <v>1386</v>
      </c>
      <c r="G180" s="48">
        <v>450</v>
      </c>
      <c r="H180" s="48">
        <v>450</v>
      </c>
      <c r="I180" s="48">
        <v>0</v>
      </c>
      <c r="J180" s="48">
        <v>450</v>
      </c>
      <c r="K180" s="47">
        <v>0</v>
      </c>
    </row>
    <row r="181" spans="1:11" ht="18" customHeight="1" x14ac:dyDescent="0.3">
      <c r="A181" s="3" t="s">
        <v>947</v>
      </c>
      <c r="B181" s="3" t="s">
        <v>948</v>
      </c>
      <c r="C181" s="3" t="s">
        <v>1387</v>
      </c>
      <c r="D181" s="3" t="s">
        <v>1388</v>
      </c>
      <c r="E181" s="3" t="s">
        <v>1389</v>
      </c>
      <c r="F181" s="3" t="s">
        <v>1390</v>
      </c>
      <c r="G181" s="48">
        <v>11000</v>
      </c>
      <c r="H181" s="48">
        <v>11000</v>
      </c>
      <c r="I181" s="48">
        <v>0</v>
      </c>
      <c r="J181" s="48">
        <v>11000</v>
      </c>
      <c r="K181" s="47">
        <v>0</v>
      </c>
    </row>
    <row r="182" spans="1:11" ht="27" x14ac:dyDescent="0.3">
      <c r="A182" s="3" t="s">
        <v>947</v>
      </c>
      <c r="B182" s="3" t="s">
        <v>948</v>
      </c>
      <c r="C182" s="3" t="s">
        <v>1387</v>
      </c>
      <c r="D182" s="3" t="s">
        <v>1388</v>
      </c>
      <c r="E182" s="3" t="s">
        <v>1391</v>
      </c>
      <c r="F182" s="3" t="s">
        <v>1392</v>
      </c>
      <c r="G182" s="48">
        <v>1300</v>
      </c>
      <c r="H182" s="48">
        <v>1300</v>
      </c>
      <c r="I182" s="48">
        <v>0</v>
      </c>
      <c r="J182" s="48">
        <v>1300</v>
      </c>
      <c r="K182" s="47">
        <v>0</v>
      </c>
    </row>
    <row r="183" spans="1:11" ht="16.05" customHeight="1" x14ac:dyDescent="0.3">
      <c r="A183" s="148" t="s">
        <v>977</v>
      </c>
      <c r="B183" s="148"/>
      <c r="C183" s="148"/>
      <c r="D183" s="148"/>
      <c r="E183" s="148"/>
      <c r="F183" s="148"/>
      <c r="G183" s="56">
        <v>12750</v>
      </c>
      <c r="H183" s="56">
        <v>12750</v>
      </c>
      <c r="I183" s="56">
        <v>0</v>
      </c>
      <c r="J183" s="56">
        <v>12750</v>
      </c>
      <c r="K183" s="57">
        <v>0</v>
      </c>
    </row>
    <row r="184" spans="1:11" ht="16.05" customHeight="1" x14ac:dyDescent="0.3">
      <c r="A184" s="3" t="s">
        <v>978</v>
      </c>
      <c r="B184" s="3" t="s">
        <v>993</v>
      </c>
      <c r="C184" s="3" t="s">
        <v>1393</v>
      </c>
      <c r="D184" s="3" t="s">
        <v>1394</v>
      </c>
      <c r="E184" s="3" t="s">
        <v>1395</v>
      </c>
      <c r="F184" s="3" t="s">
        <v>1396</v>
      </c>
      <c r="G184" s="48">
        <v>200</v>
      </c>
      <c r="H184" s="48">
        <v>200</v>
      </c>
      <c r="I184" s="48">
        <v>0</v>
      </c>
      <c r="J184" s="48">
        <v>200</v>
      </c>
      <c r="K184" s="47">
        <v>0</v>
      </c>
    </row>
    <row r="185" spans="1:11" ht="27" x14ac:dyDescent="0.3">
      <c r="A185" s="3" t="s">
        <v>978</v>
      </c>
      <c r="B185" s="3" t="s">
        <v>993</v>
      </c>
      <c r="C185" s="3" t="s">
        <v>1059</v>
      </c>
      <c r="D185" s="3" t="s">
        <v>1060</v>
      </c>
      <c r="E185" s="3" t="s">
        <v>1397</v>
      </c>
      <c r="F185" s="3" t="s">
        <v>1398</v>
      </c>
      <c r="G185" s="48">
        <v>800</v>
      </c>
      <c r="H185" s="48">
        <v>800</v>
      </c>
      <c r="I185" s="48">
        <v>14.52</v>
      </c>
      <c r="J185" s="48">
        <v>785.48</v>
      </c>
      <c r="K185" s="47">
        <v>1.8149999999999999</v>
      </c>
    </row>
    <row r="186" spans="1:11" ht="16.05" customHeight="1" x14ac:dyDescent="0.3">
      <c r="A186" s="3" t="s">
        <v>978</v>
      </c>
      <c r="B186" s="3" t="s">
        <v>993</v>
      </c>
      <c r="C186" s="3" t="s">
        <v>1065</v>
      </c>
      <c r="D186" s="3" t="s">
        <v>1066</v>
      </c>
      <c r="E186" s="3" t="s">
        <v>1012</v>
      </c>
      <c r="F186" s="3" t="s">
        <v>1013</v>
      </c>
      <c r="G186" s="48">
        <v>600</v>
      </c>
      <c r="H186" s="48">
        <v>600</v>
      </c>
      <c r="I186" s="48">
        <v>0</v>
      </c>
      <c r="J186" s="48">
        <v>600</v>
      </c>
      <c r="K186" s="47">
        <v>0</v>
      </c>
    </row>
    <row r="187" spans="1:11" ht="27" x14ac:dyDescent="0.3">
      <c r="A187" s="3" t="s">
        <v>978</v>
      </c>
      <c r="B187" s="3" t="s">
        <v>993</v>
      </c>
      <c r="C187" s="3" t="s">
        <v>1065</v>
      </c>
      <c r="D187" s="3" t="s">
        <v>1066</v>
      </c>
      <c r="E187" s="3" t="s">
        <v>1399</v>
      </c>
      <c r="F187" s="3" t="s">
        <v>1400</v>
      </c>
      <c r="G187" s="48">
        <v>300</v>
      </c>
      <c r="H187" s="48">
        <v>300</v>
      </c>
      <c r="I187" s="48">
        <v>226.875</v>
      </c>
      <c r="J187" s="48">
        <v>73.125</v>
      </c>
      <c r="K187" s="47">
        <v>75.625</v>
      </c>
    </row>
    <row r="188" spans="1:11" ht="16.05" customHeight="1" x14ac:dyDescent="0.3">
      <c r="A188" s="3" t="s">
        <v>978</v>
      </c>
      <c r="B188" s="3" t="s">
        <v>993</v>
      </c>
      <c r="C188" s="3" t="s">
        <v>1273</v>
      </c>
      <c r="D188" s="3" t="s">
        <v>1274</v>
      </c>
      <c r="E188" s="3" t="s">
        <v>1401</v>
      </c>
      <c r="F188" s="3" t="s">
        <v>1402</v>
      </c>
      <c r="G188" s="48">
        <v>0</v>
      </c>
      <c r="H188" s="48">
        <v>80</v>
      </c>
      <c r="I188" s="48">
        <v>0</v>
      </c>
      <c r="J188" s="48">
        <v>80</v>
      </c>
      <c r="K188" s="47">
        <v>0</v>
      </c>
    </row>
    <row r="189" spans="1:11" ht="16.05" customHeight="1" x14ac:dyDescent="0.3">
      <c r="A189" s="3" t="s">
        <v>978</v>
      </c>
      <c r="B189" s="3" t="s">
        <v>993</v>
      </c>
      <c r="C189" s="3" t="s">
        <v>1387</v>
      </c>
      <c r="D189" s="3" t="s">
        <v>1388</v>
      </c>
      <c r="E189" s="3" t="s">
        <v>1403</v>
      </c>
      <c r="F189" s="3" t="s">
        <v>1404</v>
      </c>
      <c r="G189" s="48">
        <v>600</v>
      </c>
      <c r="H189" s="48">
        <v>459</v>
      </c>
      <c r="I189" s="48">
        <v>374</v>
      </c>
      <c r="J189" s="48">
        <v>85</v>
      </c>
      <c r="K189" s="47">
        <v>81.481481481481481</v>
      </c>
    </row>
    <row r="190" spans="1:11" ht="16.05" customHeight="1" x14ac:dyDescent="0.3">
      <c r="A190" s="3" t="s">
        <v>978</v>
      </c>
      <c r="B190" s="3" t="s">
        <v>993</v>
      </c>
      <c r="C190" s="3" t="s">
        <v>1387</v>
      </c>
      <c r="D190" s="3" t="s">
        <v>1388</v>
      </c>
      <c r="E190" s="3" t="s">
        <v>1405</v>
      </c>
      <c r="F190" s="3" t="s">
        <v>1406</v>
      </c>
      <c r="G190" s="48">
        <v>83</v>
      </c>
      <c r="H190" s="48">
        <v>83</v>
      </c>
      <c r="I190" s="48">
        <v>82.99</v>
      </c>
      <c r="J190" s="48">
        <v>0.01</v>
      </c>
      <c r="K190" s="47">
        <v>99.98795180722891</v>
      </c>
    </row>
    <row r="191" spans="1:11" ht="16.05" customHeight="1" x14ac:dyDescent="0.3">
      <c r="A191" s="3" t="s">
        <v>978</v>
      </c>
      <c r="B191" s="3" t="s">
        <v>993</v>
      </c>
      <c r="C191" s="3" t="s">
        <v>1387</v>
      </c>
      <c r="D191" s="3" t="s">
        <v>1388</v>
      </c>
      <c r="E191" s="3" t="s">
        <v>1407</v>
      </c>
      <c r="F191" s="3" t="s">
        <v>1408</v>
      </c>
      <c r="G191" s="48">
        <v>400</v>
      </c>
      <c r="H191" s="48">
        <v>411</v>
      </c>
      <c r="I191" s="48">
        <v>410.04</v>
      </c>
      <c r="J191" s="48">
        <v>0.96</v>
      </c>
      <c r="K191" s="47">
        <v>99.766423357664237</v>
      </c>
    </row>
    <row r="192" spans="1:11" ht="27" x14ac:dyDescent="0.3">
      <c r="A192" s="3" t="s">
        <v>978</v>
      </c>
      <c r="B192" s="3" t="s">
        <v>993</v>
      </c>
      <c r="C192" s="3" t="s">
        <v>1409</v>
      </c>
      <c r="D192" s="3" t="s">
        <v>1410</v>
      </c>
      <c r="E192" s="3" t="s">
        <v>1411</v>
      </c>
      <c r="F192" s="3" t="s">
        <v>1412</v>
      </c>
      <c r="G192" s="48">
        <v>300</v>
      </c>
      <c r="H192" s="48">
        <v>300</v>
      </c>
      <c r="I192" s="48">
        <v>245.78729999999999</v>
      </c>
      <c r="J192" s="48">
        <v>54.212699999999998</v>
      </c>
      <c r="K192" s="47">
        <v>81.929100000000005</v>
      </c>
    </row>
    <row r="193" spans="1:11" ht="27" x14ac:dyDescent="0.3">
      <c r="A193" s="3" t="s">
        <v>978</v>
      </c>
      <c r="B193" s="3" t="s">
        <v>993</v>
      </c>
      <c r="C193" s="3" t="s">
        <v>1409</v>
      </c>
      <c r="D193" s="3" t="s">
        <v>1410</v>
      </c>
      <c r="E193" s="3" t="s">
        <v>1413</v>
      </c>
      <c r="F193" s="3" t="s">
        <v>1414</v>
      </c>
      <c r="G193" s="48">
        <v>400</v>
      </c>
      <c r="H193" s="48">
        <v>400</v>
      </c>
      <c r="I193" s="48">
        <v>0</v>
      </c>
      <c r="J193" s="48">
        <v>400</v>
      </c>
      <c r="K193" s="47">
        <v>0</v>
      </c>
    </row>
    <row r="194" spans="1:11" ht="27" x14ac:dyDescent="0.3">
      <c r="A194" s="3" t="s">
        <v>978</v>
      </c>
      <c r="B194" s="3" t="s">
        <v>993</v>
      </c>
      <c r="C194" s="3" t="s">
        <v>1409</v>
      </c>
      <c r="D194" s="3" t="s">
        <v>1410</v>
      </c>
      <c r="E194" s="3" t="s">
        <v>1415</v>
      </c>
      <c r="F194" s="3" t="s">
        <v>1416</v>
      </c>
      <c r="G194" s="48">
        <v>250</v>
      </c>
      <c r="H194" s="48">
        <v>250</v>
      </c>
      <c r="I194" s="48">
        <v>0</v>
      </c>
      <c r="J194" s="48">
        <v>250</v>
      </c>
      <c r="K194" s="47">
        <v>0</v>
      </c>
    </row>
    <row r="195" spans="1:11" ht="16.05" customHeight="1" thickBot="1" x14ac:dyDescent="0.35">
      <c r="A195" s="149" t="s">
        <v>1022</v>
      </c>
      <c r="B195" s="149"/>
      <c r="C195" s="149"/>
      <c r="D195" s="149"/>
      <c r="E195" s="149"/>
      <c r="F195" s="149"/>
      <c r="G195" s="60">
        <v>3933</v>
      </c>
      <c r="H195" s="60">
        <v>3883</v>
      </c>
      <c r="I195" s="60">
        <v>1354.22</v>
      </c>
      <c r="J195" s="60">
        <v>2528.79</v>
      </c>
      <c r="K195" s="61">
        <v>34.880000000000003</v>
      </c>
    </row>
    <row r="196" spans="1:11" ht="16.05" customHeight="1" thickBot="1" x14ac:dyDescent="0.35">
      <c r="A196" s="146" t="s">
        <v>39</v>
      </c>
      <c r="B196" s="147"/>
      <c r="C196" s="147"/>
      <c r="D196" s="147"/>
      <c r="E196" s="147"/>
      <c r="F196" s="147"/>
      <c r="G196" s="62">
        <v>225402</v>
      </c>
      <c r="H196" s="62">
        <v>220914</v>
      </c>
      <c r="I196" s="62">
        <v>16017.06</v>
      </c>
      <c r="J196" s="62">
        <v>204896.95</v>
      </c>
      <c r="K196" s="63">
        <v>7.25</v>
      </c>
    </row>
  </sheetData>
  <mergeCells count="28">
    <mergeCell ref="A9:F9"/>
    <mergeCell ref="A51:F51"/>
    <mergeCell ref="A4:K4"/>
    <mergeCell ref="A5:A6"/>
    <mergeCell ref="B5:B6"/>
    <mergeCell ref="C5:C6"/>
    <mergeCell ref="D5:D6"/>
    <mergeCell ref="E5:E6"/>
    <mergeCell ref="F5:F6"/>
    <mergeCell ref="G5:K5"/>
    <mergeCell ref="A1:E1"/>
    <mergeCell ref="F1:K1"/>
    <mergeCell ref="A2:E2"/>
    <mergeCell ref="F2:K2"/>
    <mergeCell ref="A3:K3"/>
    <mergeCell ref="A63:F63"/>
    <mergeCell ref="A81:F81"/>
    <mergeCell ref="A179:F179"/>
    <mergeCell ref="A183:F183"/>
    <mergeCell ref="A195:F195"/>
    <mergeCell ref="A92:F92"/>
    <mergeCell ref="A196:F196"/>
    <mergeCell ref="A104:F104"/>
    <mergeCell ref="A125:F125"/>
    <mergeCell ref="A127:F127"/>
    <mergeCell ref="A165:F165"/>
    <mergeCell ref="A173:F173"/>
    <mergeCell ref="A175:F175"/>
  </mergeCells>
  <pageMargins left="0.7" right="0.7" top="0.78740157499999996" bottom="0.78740157499999996" header="0.3" footer="0.3"/>
  <pageSetup paperSize="9" scale="67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4A3B-CC4D-42EE-9765-015086B6D631}">
  <sheetPr>
    <tabColor rgb="FF92D050"/>
    <pageSetUpPr fitToPage="1"/>
  </sheetPr>
  <dimension ref="A1:K585"/>
  <sheetViews>
    <sheetView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6.21875" customWidth="1"/>
    <col min="2" max="2" width="6.109375" customWidth="1"/>
    <col min="3" max="3" width="5.88671875" customWidth="1"/>
    <col min="4" max="4" width="32.44140625" customWidth="1"/>
    <col min="5" max="5" width="13.109375" customWidth="1"/>
    <col min="6" max="6" width="37.21875" customWidth="1"/>
    <col min="7" max="7" width="10.33203125" customWidth="1"/>
    <col min="8" max="8" width="9.88671875" customWidth="1"/>
    <col min="9" max="9" width="11.109375" customWidth="1"/>
    <col min="10" max="10" width="8.33203125" customWidth="1"/>
    <col min="11" max="11" width="8.21875" customWidth="1"/>
  </cols>
  <sheetData>
    <row r="1" spans="1:11" ht="16.05" customHeight="1" x14ac:dyDescent="0.3">
      <c r="A1" s="118" t="s">
        <v>96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</row>
    <row r="2" spans="1:11" ht="16.05" customHeight="1" x14ac:dyDescent="0.3">
      <c r="A2" s="118" t="s">
        <v>97</v>
      </c>
      <c r="B2" s="118"/>
      <c r="C2" s="118"/>
      <c r="D2" s="118"/>
      <c r="E2" s="118"/>
      <c r="F2" s="119"/>
      <c r="G2" s="119"/>
      <c r="H2" s="119"/>
      <c r="I2" s="119"/>
      <c r="J2" s="119"/>
      <c r="K2" s="119"/>
    </row>
    <row r="3" spans="1:11" ht="30" customHeight="1" x14ac:dyDescent="0.3">
      <c r="A3" s="164" t="s">
        <v>1440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6.05" customHeight="1" thickBot="1" x14ac:dyDescent="0.35">
      <c r="A4" s="118" t="s">
        <v>98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s="1" customFormat="1" ht="16.05" customHeight="1" thickBot="1" x14ac:dyDescent="0.35">
      <c r="A5" s="165" t="s">
        <v>99</v>
      </c>
      <c r="B5" s="167" t="s">
        <v>1056</v>
      </c>
      <c r="C5" s="167" t="s">
        <v>1057</v>
      </c>
      <c r="D5" s="167" t="s">
        <v>4</v>
      </c>
      <c r="E5" s="167" t="s">
        <v>100</v>
      </c>
      <c r="F5" s="167" t="s">
        <v>4</v>
      </c>
      <c r="G5" s="161" t="s">
        <v>101</v>
      </c>
      <c r="H5" s="161"/>
      <c r="I5" s="161"/>
      <c r="J5" s="161"/>
      <c r="K5" s="162"/>
    </row>
    <row r="6" spans="1:11" s="1" customFormat="1" ht="32.4" customHeight="1" thickBot="1" x14ac:dyDescent="0.35">
      <c r="A6" s="166"/>
      <c r="B6" s="168"/>
      <c r="C6" s="168"/>
      <c r="D6" s="168"/>
      <c r="E6" s="168"/>
      <c r="F6" s="168"/>
      <c r="G6" s="58" t="s">
        <v>102</v>
      </c>
      <c r="H6" s="58" t="s">
        <v>103</v>
      </c>
      <c r="I6" s="32" t="s">
        <v>1052</v>
      </c>
      <c r="J6" s="58" t="s">
        <v>1418</v>
      </c>
      <c r="K6" s="59" t="s">
        <v>104</v>
      </c>
    </row>
    <row r="7" spans="1:11" s="1" customFormat="1" ht="16.05" customHeight="1" x14ac:dyDescent="0.3">
      <c r="A7" s="8" t="s">
        <v>105</v>
      </c>
      <c r="B7" s="8" t="s">
        <v>106</v>
      </c>
      <c r="C7" s="8" t="s">
        <v>107</v>
      </c>
      <c r="D7" s="8" t="s">
        <v>108</v>
      </c>
      <c r="E7" s="8" t="s">
        <v>109</v>
      </c>
      <c r="F7" s="8" t="s">
        <v>110</v>
      </c>
      <c r="G7" s="9">
        <v>350</v>
      </c>
      <c r="H7" s="9">
        <v>350</v>
      </c>
      <c r="I7" s="9">
        <v>160.74600000000001</v>
      </c>
      <c r="J7" s="9">
        <v>189.25399999999999</v>
      </c>
      <c r="K7" s="10">
        <v>45.927428571428571</v>
      </c>
    </row>
    <row r="8" spans="1:11" s="1" customFormat="1" ht="16.05" customHeight="1" x14ac:dyDescent="0.3">
      <c r="A8" s="3" t="s">
        <v>105</v>
      </c>
      <c r="B8" s="3" t="s">
        <v>106</v>
      </c>
      <c r="C8" s="3" t="s">
        <v>107</v>
      </c>
      <c r="D8" s="3" t="s">
        <v>108</v>
      </c>
      <c r="E8" s="3" t="s">
        <v>111</v>
      </c>
      <c r="F8" s="3" t="s">
        <v>112</v>
      </c>
      <c r="G8" s="4">
        <v>200</v>
      </c>
      <c r="H8" s="4">
        <v>200</v>
      </c>
      <c r="I8" s="4">
        <v>75.02</v>
      </c>
      <c r="J8" s="4">
        <v>124.98</v>
      </c>
      <c r="K8" s="5">
        <v>37.51</v>
      </c>
    </row>
    <row r="9" spans="1:11" s="1" customFormat="1" ht="16.05" customHeight="1" x14ac:dyDescent="0.3">
      <c r="A9" s="3" t="s">
        <v>105</v>
      </c>
      <c r="B9" s="3" t="s">
        <v>106</v>
      </c>
      <c r="C9" s="3" t="s">
        <v>107</v>
      </c>
      <c r="D9" s="3" t="s">
        <v>108</v>
      </c>
      <c r="E9" s="3" t="s">
        <v>113</v>
      </c>
      <c r="F9" s="3" t="s">
        <v>114</v>
      </c>
      <c r="G9" s="4">
        <v>30</v>
      </c>
      <c r="H9" s="4">
        <v>30</v>
      </c>
      <c r="I9" s="4">
        <v>13.3</v>
      </c>
      <c r="J9" s="4">
        <v>16.7</v>
      </c>
      <c r="K9" s="5">
        <v>44.333333333333336</v>
      </c>
    </row>
    <row r="10" spans="1:11" s="1" customFormat="1" ht="16.05" customHeight="1" x14ac:dyDescent="0.3">
      <c r="A10" s="3" t="s">
        <v>105</v>
      </c>
      <c r="B10" s="3" t="s">
        <v>106</v>
      </c>
      <c r="C10" s="3" t="s">
        <v>115</v>
      </c>
      <c r="D10" s="3" t="s">
        <v>116</v>
      </c>
      <c r="E10" s="3" t="s">
        <v>113</v>
      </c>
      <c r="F10" s="3" t="s">
        <v>114</v>
      </c>
      <c r="G10" s="4">
        <v>20</v>
      </c>
      <c r="H10" s="4">
        <v>20</v>
      </c>
      <c r="I10" s="4">
        <v>5.25</v>
      </c>
      <c r="J10" s="4">
        <v>14.75</v>
      </c>
      <c r="K10" s="5">
        <v>26.25</v>
      </c>
    </row>
    <row r="11" spans="1:11" s="1" customFormat="1" ht="16.05" customHeight="1" x14ac:dyDescent="0.3">
      <c r="A11" s="3" t="s">
        <v>105</v>
      </c>
      <c r="B11" s="3" t="s">
        <v>117</v>
      </c>
      <c r="C11" s="3" t="s">
        <v>107</v>
      </c>
      <c r="D11" s="3" t="s">
        <v>108</v>
      </c>
      <c r="E11" s="3" t="s">
        <v>118</v>
      </c>
      <c r="F11" s="3" t="s">
        <v>119</v>
      </c>
      <c r="G11" s="4">
        <v>290</v>
      </c>
      <c r="H11" s="4">
        <v>290</v>
      </c>
      <c r="I11" s="4">
        <v>133.42699999999999</v>
      </c>
      <c r="J11" s="4">
        <v>156.57300000000001</v>
      </c>
      <c r="K11" s="5">
        <v>46.00931034482759</v>
      </c>
    </row>
    <row r="12" spans="1:11" s="1" customFormat="1" ht="16.05" customHeight="1" x14ac:dyDescent="0.3">
      <c r="A12" s="3" t="s">
        <v>105</v>
      </c>
      <c r="B12" s="3" t="s">
        <v>117</v>
      </c>
      <c r="C12" s="3" t="s">
        <v>107</v>
      </c>
      <c r="D12" s="3" t="s">
        <v>108</v>
      </c>
      <c r="E12" s="3" t="s">
        <v>120</v>
      </c>
      <c r="F12" s="3" t="s">
        <v>121</v>
      </c>
      <c r="G12" s="4">
        <v>20</v>
      </c>
      <c r="H12" s="4">
        <v>20</v>
      </c>
      <c r="I12" s="4">
        <v>0</v>
      </c>
      <c r="J12" s="4">
        <v>20</v>
      </c>
      <c r="K12" s="5">
        <v>0</v>
      </c>
    </row>
    <row r="13" spans="1:11" s="1" customFormat="1" ht="16.05" customHeight="1" x14ac:dyDescent="0.3">
      <c r="A13" s="3" t="s">
        <v>105</v>
      </c>
      <c r="B13" s="3" t="s">
        <v>117</v>
      </c>
      <c r="C13" s="3" t="s">
        <v>122</v>
      </c>
      <c r="D13" s="3" t="s">
        <v>123</v>
      </c>
      <c r="E13" s="3" t="s">
        <v>124</v>
      </c>
      <c r="F13" s="3" t="s">
        <v>125</v>
      </c>
      <c r="G13" s="4">
        <v>250</v>
      </c>
      <c r="H13" s="4">
        <v>250</v>
      </c>
      <c r="I13" s="4">
        <v>78.565299999999993</v>
      </c>
      <c r="J13" s="4">
        <v>171.43469999999999</v>
      </c>
      <c r="K13" s="5">
        <v>31.426120000000001</v>
      </c>
    </row>
    <row r="14" spans="1:11" s="1" customFormat="1" ht="13.8" x14ac:dyDescent="0.3">
      <c r="A14" s="3" t="s">
        <v>105</v>
      </c>
      <c r="B14" s="3" t="s">
        <v>117</v>
      </c>
      <c r="C14" s="3" t="s">
        <v>126</v>
      </c>
      <c r="D14" s="3" t="s">
        <v>127</v>
      </c>
      <c r="E14" s="3" t="s">
        <v>128</v>
      </c>
      <c r="F14" s="3" t="s">
        <v>129</v>
      </c>
      <c r="G14" s="4">
        <v>10</v>
      </c>
      <c r="H14" s="4">
        <v>10</v>
      </c>
      <c r="I14" s="4">
        <v>6.12</v>
      </c>
      <c r="J14" s="4">
        <v>3.88</v>
      </c>
      <c r="K14" s="5">
        <v>61.2</v>
      </c>
    </row>
    <row r="15" spans="1:11" s="1" customFormat="1" ht="16.05" customHeight="1" x14ac:dyDescent="0.3">
      <c r="A15" s="157" t="s">
        <v>130</v>
      </c>
      <c r="B15" s="157"/>
      <c r="C15" s="157"/>
      <c r="D15" s="157"/>
      <c r="E15" s="157"/>
      <c r="F15" s="157"/>
      <c r="G15" s="28">
        <v>1170</v>
      </c>
      <c r="H15" s="28">
        <v>1170</v>
      </c>
      <c r="I15" s="28">
        <v>472.44</v>
      </c>
      <c r="J15" s="28">
        <v>697.56</v>
      </c>
      <c r="K15" s="29">
        <v>40.380000000000003</v>
      </c>
    </row>
    <row r="16" spans="1:11" s="1" customFormat="1" ht="16.05" customHeight="1" x14ac:dyDescent="0.3">
      <c r="A16" s="3" t="s">
        <v>131</v>
      </c>
      <c r="B16" s="3" t="s">
        <v>132</v>
      </c>
      <c r="C16" s="3" t="s">
        <v>133</v>
      </c>
      <c r="D16" s="3" t="s">
        <v>134</v>
      </c>
      <c r="E16" s="3" t="s">
        <v>135</v>
      </c>
      <c r="F16" s="3" t="s">
        <v>136</v>
      </c>
      <c r="G16" s="4">
        <v>10</v>
      </c>
      <c r="H16" s="4">
        <v>10</v>
      </c>
      <c r="I16" s="4">
        <v>2.4540700000000002</v>
      </c>
      <c r="J16" s="4">
        <v>7.5459300000000002</v>
      </c>
      <c r="K16" s="5">
        <v>24.540700000000001</v>
      </c>
    </row>
    <row r="17" spans="1:11" s="1" customFormat="1" ht="16.05" customHeight="1" x14ac:dyDescent="0.3">
      <c r="A17" s="3" t="s">
        <v>131</v>
      </c>
      <c r="B17" s="3" t="s">
        <v>132</v>
      </c>
      <c r="C17" s="3" t="s">
        <v>137</v>
      </c>
      <c r="D17" s="3" t="s">
        <v>138</v>
      </c>
      <c r="E17" s="3" t="s">
        <v>135</v>
      </c>
      <c r="F17" s="3" t="s">
        <v>136</v>
      </c>
      <c r="G17" s="4">
        <v>20</v>
      </c>
      <c r="H17" s="4">
        <v>20</v>
      </c>
      <c r="I17" s="4">
        <v>1.8597699999999999</v>
      </c>
      <c r="J17" s="4">
        <v>18.140229999999999</v>
      </c>
      <c r="K17" s="5">
        <v>9.2988499999999998</v>
      </c>
    </row>
    <row r="18" spans="1:11" s="1" customFormat="1" ht="16.05" customHeight="1" x14ac:dyDescent="0.3">
      <c r="A18" s="3" t="s">
        <v>131</v>
      </c>
      <c r="B18" s="3" t="s">
        <v>132</v>
      </c>
      <c r="C18" s="3" t="s">
        <v>107</v>
      </c>
      <c r="D18" s="3" t="s">
        <v>108</v>
      </c>
      <c r="E18" s="3" t="s">
        <v>135</v>
      </c>
      <c r="F18" s="3" t="s">
        <v>136</v>
      </c>
      <c r="G18" s="4">
        <v>300</v>
      </c>
      <c r="H18" s="4">
        <v>300</v>
      </c>
      <c r="I18" s="4">
        <v>68.183999999999997</v>
      </c>
      <c r="J18" s="4">
        <v>231.816</v>
      </c>
      <c r="K18" s="5">
        <v>22.728000000000002</v>
      </c>
    </row>
    <row r="19" spans="1:11" s="1" customFormat="1" ht="16.05" customHeight="1" x14ac:dyDescent="0.3">
      <c r="A19" s="157" t="s">
        <v>139</v>
      </c>
      <c r="B19" s="157"/>
      <c r="C19" s="157"/>
      <c r="D19" s="157"/>
      <c r="E19" s="157"/>
      <c r="F19" s="157"/>
      <c r="G19" s="28">
        <v>330</v>
      </c>
      <c r="H19" s="28">
        <v>330</v>
      </c>
      <c r="I19" s="28">
        <v>72.489999999999995</v>
      </c>
      <c r="J19" s="28">
        <v>257.51</v>
      </c>
      <c r="K19" s="29">
        <v>21.97</v>
      </c>
    </row>
    <row r="20" spans="1:11" s="1" customFormat="1" ht="27" x14ac:dyDescent="0.3">
      <c r="A20" s="3" t="s">
        <v>140</v>
      </c>
      <c r="B20" s="3" t="s">
        <v>141</v>
      </c>
      <c r="C20" s="3" t="s">
        <v>142</v>
      </c>
      <c r="D20" s="3" t="s">
        <v>143</v>
      </c>
      <c r="E20" s="3" t="s">
        <v>144</v>
      </c>
      <c r="F20" s="3" t="s">
        <v>145</v>
      </c>
      <c r="G20" s="4">
        <v>300</v>
      </c>
      <c r="H20" s="4">
        <v>300</v>
      </c>
      <c r="I20" s="4">
        <v>46.265999999999998</v>
      </c>
      <c r="J20" s="4">
        <v>253.73400000000001</v>
      </c>
      <c r="K20" s="5">
        <v>15.422000000000001</v>
      </c>
    </row>
    <row r="21" spans="1:11" s="1" customFormat="1" ht="27" x14ac:dyDescent="0.3">
      <c r="A21" s="3" t="s">
        <v>140</v>
      </c>
      <c r="B21" s="3" t="s">
        <v>141</v>
      </c>
      <c r="C21" s="3" t="s">
        <v>142</v>
      </c>
      <c r="D21" s="3" t="s">
        <v>143</v>
      </c>
      <c r="E21" s="3" t="s">
        <v>146</v>
      </c>
      <c r="F21" s="3" t="s">
        <v>147</v>
      </c>
      <c r="G21" s="4">
        <v>25</v>
      </c>
      <c r="H21" s="4">
        <v>25</v>
      </c>
      <c r="I21" s="4">
        <v>0</v>
      </c>
      <c r="J21" s="4">
        <v>25</v>
      </c>
      <c r="K21" s="5">
        <v>0</v>
      </c>
    </row>
    <row r="22" spans="1:11" s="1" customFormat="1" ht="27" x14ac:dyDescent="0.3">
      <c r="A22" s="3" t="s">
        <v>140</v>
      </c>
      <c r="B22" s="3" t="s">
        <v>141</v>
      </c>
      <c r="C22" s="3" t="s">
        <v>142</v>
      </c>
      <c r="D22" s="3" t="s">
        <v>143</v>
      </c>
      <c r="E22" s="3" t="s">
        <v>148</v>
      </c>
      <c r="F22" s="3" t="s">
        <v>149</v>
      </c>
      <c r="G22" s="4">
        <v>250</v>
      </c>
      <c r="H22" s="4">
        <v>250</v>
      </c>
      <c r="I22" s="4">
        <v>0</v>
      </c>
      <c r="J22" s="4">
        <v>250</v>
      </c>
      <c r="K22" s="5">
        <v>0</v>
      </c>
    </row>
    <row r="23" spans="1:11" s="1" customFormat="1" ht="27" x14ac:dyDescent="0.3">
      <c r="A23" s="3" t="s">
        <v>140</v>
      </c>
      <c r="B23" s="3" t="s">
        <v>141</v>
      </c>
      <c r="C23" s="3" t="s">
        <v>142</v>
      </c>
      <c r="D23" s="3" t="s">
        <v>143</v>
      </c>
      <c r="E23" s="3" t="s">
        <v>150</v>
      </c>
      <c r="F23" s="3" t="s">
        <v>151</v>
      </c>
      <c r="G23" s="4">
        <v>250</v>
      </c>
      <c r="H23" s="4">
        <v>250</v>
      </c>
      <c r="I23" s="4">
        <v>0</v>
      </c>
      <c r="J23" s="4">
        <v>250</v>
      </c>
      <c r="K23" s="5">
        <v>0</v>
      </c>
    </row>
    <row r="24" spans="1:11" s="1" customFormat="1" ht="16.05" customHeight="1" x14ac:dyDescent="0.3">
      <c r="A24" s="3" t="s">
        <v>140</v>
      </c>
      <c r="B24" s="3" t="s">
        <v>141</v>
      </c>
      <c r="C24" s="3" t="s">
        <v>107</v>
      </c>
      <c r="D24" s="3" t="s">
        <v>108</v>
      </c>
      <c r="E24" s="3" t="s">
        <v>152</v>
      </c>
      <c r="F24" s="3" t="s">
        <v>153</v>
      </c>
      <c r="G24" s="4">
        <v>3100</v>
      </c>
      <c r="H24" s="4">
        <v>3100</v>
      </c>
      <c r="I24" s="4">
        <v>1431.5242000000001</v>
      </c>
      <c r="J24" s="4">
        <v>1668.4757999999999</v>
      </c>
      <c r="K24" s="5">
        <v>46.178199999999997</v>
      </c>
    </row>
    <row r="25" spans="1:11" s="1" customFormat="1" ht="16.05" customHeight="1" x14ac:dyDescent="0.3">
      <c r="A25" s="3" t="s">
        <v>140</v>
      </c>
      <c r="B25" s="3" t="s">
        <v>141</v>
      </c>
      <c r="C25" s="3" t="s">
        <v>107</v>
      </c>
      <c r="D25" s="3" t="s">
        <v>108</v>
      </c>
      <c r="E25" s="3" t="s">
        <v>154</v>
      </c>
      <c r="F25" s="3" t="s">
        <v>155</v>
      </c>
      <c r="G25" s="4">
        <v>50</v>
      </c>
      <c r="H25" s="4">
        <v>50</v>
      </c>
      <c r="I25" s="4">
        <v>4.3019999999999996</v>
      </c>
      <c r="J25" s="4">
        <v>45.698</v>
      </c>
      <c r="K25" s="5">
        <v>8.6039999999999992</v>
      </c>
    </row>
    <row r="26" spans="1:11" s="1" customFormat="1" ht="16.05" customHeight="1" x14ac:dyDescent="0.3">
      <c r="A26" s="3" t="s">
        <v>140</v>
      </c>
      <c r="B26" s="3" t="s">
        <v>141</v>
      </c>
      <c r="C26" s="3" t="s">
        <v>107</v>
      </c>
      <c r="D26" s="3" t="s">
        <v>108</v>
      </c>
      <c r="E26" s="3" t="s">
        <v>156</v>
      </c>
      <c r="F26" s="3" t="s">
        <v>157</v>
      </c>
      <c r="G26" s="4">
        <v>700</v>
      </c>
      <c r="H26" s="4">
        <v>700</v>
      </c>
      <c r="I26" s="4">
        <v>67.590999999999994</v>
      </c>
      <c r="J26" s="4">
        <v>632.40899999999999</v>
      </c>
      <c r="K26" s="5">
        <v>9.6558571428571423</v>
      </c>
    </row>
    <row r="27" spans="1:11" s="1" customFormat="1" ht="16.05" customHeight="1" x14ac:dyDescent="0.3">
      <c r="A27" s="3" t="s">
        <v>140</v>
      </c>
      <c r="B27" s="3" t="s">
        <v>141</v>
      </c>
      <c r="C27" s="3" t="s">
        <v>107</v>
      </c>
      <c r="D27" s="3" t="s">
        <v>108</v>
      </c>
      <c r="E27" s="3" t="s">
        <v>158</v>
      </c>
      <c r="F27" s="3" t="s">
        <v>159</v>
      </c>
      <c r="G27" s="4">
        <v>2800</v>
      </c>
      <c r="H27" s="4">
        <v>2800</v>
      </c>
      <c r="I27" s="4">
        <v>1109.48145</v>
      </c>
      <c r="J27" s="4">
        <v>1690.51855</v>
      </c>
      <c r="K27" s="5">
        <v>39.624337500000003</v>
      </c>
    </row>
    <row r="28" spans="1:11" s="1" customFormat="1" ht="16.05" customHeight="1" x14ac:dyDescent="0.3">
      <c r="A28" s="3" t="s">
        <v>140</v>
      </c>
      <c r="B28" s="3" t="s">
        <v>141</v>
      </c>
      <c r="C28" s="3" t="s">
        <v>107</v>
      </c>
      <c r="D28" s="3" t="s">
        <v>108</v>
      </c>
      <c r="E28" s="3" t="s">
        <v>160</v>
      </c>
      <c r="F28" s="3" t="s">
        <v>161</v>
      </c>
      <c r="G28" s="4">
        <v>100</v>
      </c>
      <c r="H28" s="4">
        <v>100</v>
      </c>
      <c r="I28" s="4">
        <v>0</v>
      </c>
      <c r="J28" s="4">
        <v>100</v>
      </c>
      <c r="K28" s="5">
        <v>0</v>
      </c>
    </row>
    <row r="29" spans="1:11" s="1" customFormat="1" ht="16.05" customHeight="1" x14ac:dyDescent="0.3">
      <c r="A29" s="3" t="s">
        <v>140</v>
      </c>
      <c r="B29" s="3" t="s">
        <v>141</v>
      </c>
      <c r="C29" s="3" t="s">
        <v>107</v>
      </c>
      <c r="D29" s="3" t="s">
        <v>108</v>
      </c>
      <c r="E29" s="3" t="s">
        <v>162</v>
      </c>
      <c r="F29" s="3" t="s">
        <v>163</v>
      </c>
      <c r="G29" s="4">
        <v>50</v>
      </c>
      <c r="H29" s="4">
        <v>50</v>
      </c>
      <c r="I29" s="4">
        <v>0</v>
      </c>
      <c r="J29" s="4">
        <v>50</v>
      </c>
      <c r="K29" s="5">
        <v>0</v>
      </c>
    </row>
    <row r="30" spans="1:11" s="1" customFormat="1" ht="16.05" customHeight="1" x14ac:dyDescent="0.3">
      <c r="A30" s="3" t="s">
        <v>140</v>
      </c>
      <c r="B30" s="3" t="s">
        <v>141</v>
      </c>
      <c r="C30" s="3" t="s">
        <v>107</v>
      </c>
      <c r="D30" s="3" t="s">
        <v>108</v>
      </c>
      <c r="E30" s="3" t="s">
        <v>164</v>
      </c>
      <c r="F30" s="3" t="s">
        <v>165</v>
      </c>
      <c r="G30" s="4">
        <v>50</v>
      </c>
      <c r="H30" s="4">
        <v>60</v>
      </c>
      <c r="I30" s="4">
        <v>0</v>
      </c>
      <c r="J30" s="4">
        <v>60</v>
      </c>
      <c r="K30" s="5">
        <v>0</v>
      </c>
    </row>
    <row r="31" spans="1:11" s="1" customFormat="1" ht="16.05" customHeight="1" x14ac:dyDescent="0.3">
      <c r="A31" s="3" t="s">
        <v>140</v>
      </c>
      <c r="B31" s="3" t="s">
        <v>141</v>
      </c>
      <c r="C31" s="3" t="s">
        <v>122</v>
      </c>
      <c r="D31" s="3" t="s">
        <v>123</v>
      </c>
      <c r="E31" s="3" t="s">
        <v>166</v>
      </c>
      <c r="F31" s="3" t="s">
        <v>167</v>
      </c>
      <c r="G31" s="4">
        <v>400</v>
      </c>
      <c r="H31" s="4">
        <v>400</v>
      </c>
      <c r="I31" s="4">
        <v>200.65299999999999</v>
      </c>
      <c r="J31" s="4">
        <v>199.34700000000001</v>
      </c>
      <c r="K31" s="5">
        <v>50.163249999999998</v>
      </c>
    </row>
    <row r="32" spans="1:11" s="1" customFormat="1" ht="16.05" customHeight="1" x14ac:dyDescent="0.3">
      <c r="A32" s="3" t="s">
        <v>140</v>
      </c>
      <c r="B32" s="3" t="s">
        <v>141</v>
      </c>
      <c r="C32" s="3" t="s">
        <v>122</v>
      </c>
      <c r="D32" s="3" t="s">
        <v>123</v>
      </c>
      <c r="E32" s="3" t="s">
        <v>160</v>
      </c>
      <c r="F32" s="3" t="s">
        <v>161</v>
      </c>
      <c r="G32" s="4">
        <v>1500</v>
      </c>
      <c r="H32" s="4">
        <v>2000</v>
      </c>
      <c r="I32" s="4">
        <v>1170.2751699999999</v>
      </c>
      <c r="J32" s="4">
        <v>829.72483</v>
      </c>
      <c r="K32" s="5">
        <v>58.513758500000002</v>
      </c>
    </row>
    <row r="33" spans="1:11" s="1" customFormat="1" ht="16.05" customHeight="1" x14ac:dyDescent="0.3">
      <c r="A33" s="3" t="s">
        <v>140</v>
      </c>
      <c r="B33" s="3" t="s">
        <v>141</v>
      </c>
      <c r="C33" s="3" t="s">
        <v>122</v>
      </c>
      <c r="D33" s="3" t="s">
        <v>123</v>
      </c>
      <c r="E33" s="3" t="s">
        <v>168</v>
      </c>
      <c r="F33" s="3" t="s">
        <v>169</v>
      </c>
      <c r="G33" s="4">
        <v>1800</v>
      </c>
      <c r="H33" s="4">
        <v>1190</v>
      </c>
      <c r="I33" s="4">
        <v>382.87099999999998</v>
      </c>
      <c r="J33" s="4">
        <v>807.12900000000002</v>
      </c>
      <c r="K33" s="5">
        <v>32.174033613445381</v>
      </c>
    </row>
    <row r="34" spans="1:11" s="1" customFormat="1" ht="16.05" customHeight="1" x14ac:dyDescent="0.3">
      <c r="A34" s="3" t="s">
        <v>140</v>
      </c>
      <c r="B34" s="3" t="s">
        <v>141</v>
      </c>
      <c r="C34" s="3" t="s">
        <v>122</v>
      </c>
      <c r="D34" s="3" t="s">
        <v>123</v>
      </c>
      <c r="E34" s="3" t="s">
        <v>162</v>
      </c>
      <c r="F34" s="3" t="s">
        <v>163</v>
      </c>
      <c r="G34" s="4">
        <v>600</v>
      </c>
      <c r="H34" s="4">
        <v>600</v>
      </c>
      <c r="I34" s="4">
        <v>117.973</v>
      </c>
      <c r="J34" s="4">
        <v>482.02699999999999</v>
      </c>
      <c r="K34" s="5">
        <v>19.662166666666668</v>
      </c>
    </row>
    <row r="35" spans="1:11" s="1" customFormat="1" ht="16.05" customHeight="1" x14ac:dyDescent="0.3">
      <c r="A35" s="3" t="s">
        <v>140</v>
      </c>
      <c r="B35" s="3" t="s">
        <v>141</v>
      </c>
      <c r="C35" s="3" t="s">
        <v>122</v>
      </c>
      <c r="D35" s="3" t="s">
        <v>123</v>
      </c>
      <c r="E35" s="3" t="s">
        <v>170</v>
      </c>
      <c r="F35" s="3" t="s">
        <v>171</v>
      </c>
      <c r="G35" s="4">
        <v>200</v>
      </c>
      <c r="H35" s="4">
        <v>200</v>
      </c>
      <c r="I35" s="4">
        <v>5.1020000000000003</v>
      </c>
      <c r="J35" s="4">
        <v>194.898</v>
      </c>
      <c r="K35" s="5">
        <v>2.5510000000000002</v>
      </c>
    </row>
    <row r="36" spans="1:11" s="1" customFormat="1" ht="16.05" customHeight="1" x14ac:dyDescent="0.3">
      <c r="A36" s="3" t="s">
        <v>140</v>
      </c>
      <c r="B36" s="3" t="s">
        <v>141</v>
      </c>
      <c r="C36" s="3" t="s">
        <v>122</v>
      </c>
      <c r="D36" s="3" t="s">
        <v>123</v>
      </c>
      <c r="E36" s="3" t="s">
        <v>164</v>
      </c>
      <c r="F36" s="3" t="s">
        <v>165</v>
      </c>
      <c r="G36" s="4">
        <v>435</v>
      </c>
      <c r="H36" s="4">
        <v>435</v>
      </c>
      <c r="I36" s="4">
        <v>21.869900000000001</v>
      </c>
      <c r="J36" s="4">
        <v>413.13010000000003</v>
      </c>
      <c r="K36" s="5">
        <v>5.0275632183908048</v>
      </c>
    </row>
    <row r="37" spans="1:11" s="1" customFormat="1" ht="16.05" customHeight="1" x14ac:dyDescent="0.3">
      <c r="A37" s="3" t="s">
        <v>140</v>
      </c>
      <c r="B37" s="3" t="s">
        <v>141</v>
      </c>
      <c r="C37" s="3" t="s">
        <v>122</v>
      </c>
      <c r="D37" s="3" t="s">
        <v>123</v>
      </c>
      <c r="E37" s="3" t="s">
        <v>172</v>
      </c>
      <c r="F37" s="3" t="s">
        <v>173</v>
      </c>
      <c r="G37" s="4">
        <v>700</v>
      </c>
      <c r="H37" s="4">
        <v>700</v>
      </c>
      <c r="I37" s="4">
        <v>0</v>
      </c>
      <c r="J37" s="4">
        <v>700</v>
      </c>
      <c r="K37" s="5">
        <v>0</v>
      </c>
    </row>
    <row r="38" spans="1:11" s="1" customFormat="1" ht="16.05" customHeight="1" x14ac:dyDescent="0.3">
      <c r="A38" s="3" t="s">
        <v>140</v>
      </c>
      <c r="B38" s="3" t="s">
        <v>141</v>
      </c>
      <c r="C38" s="3" t="s">
        <v>122</v>
      </c>
      <c r="D38" s="3" t="s">
        <v>123</v>
      </c>
      <c r="E38" s="3" t="s">
        <v>174</v>
      </c>
      <c r="F38" s="3" t="s">
        <v>175</v>
      </c>
      <c r="G38" s="4">
        <v>100</v>
      </c>
      <c r="H38" s="4">
        <v>100</v>
      </c>
      <c r="I38" s="4">
        <v>15.307</v>
      </c>
      <c r="J38" s="4">
        <v>84.692999999999998</v>
      </c>
      <c r="K38" s="5">
        <v>15.307</v>
      </c>
    </row>
    <row r="39" spans="1:11" s="1" customFormat="1" ht="16.05" customHeight="1" x14ac:dyDescent="0.3">
      <c r="A39" s="3" t="s">
        <v>140</v>
      </c>
      <c r="B39" s="3" t="s">
        <v>141</v>
      </c>
      <c r="C39" s="3" t="s">
        <v>122</v>
      </c>
      <c r="D39" s="3" t="s">
        <v>123</v>
      </c>
      <c r="E39" s="3" t="s">
        <v>176</v>
      </c>
      <c r="F39" s="3" t="s">
        <v>177</v>
      </c>
      <c r="G39" s="4">
        <v>500</v>
      </c>
      <c r="H39" s="4">
        <v>500</v>
      </c>
      <c r="I39" s="4">
        <v>0</v>
      </c>
      <c r="J39" s="4">
        <v>500</v>
      </c>
      <c r="K39" s="5">
        <v>0</v>
      </c>
    </row>
    <row r="40" spans="1:11" s="1" customFormat="1" ht="16.05" customHeight="1" x14ac:dyDescent="0.3">
      <c r="A40" s="3" t="s">
        <v>140</v>
      </c>
      <c r="B40" s="3" t="s">
        <v>178</v>
      </c>
      <c r="C40" s="3" t="s">
        <v>133</v>
      </c>
      <c r="D40" s="3" t="s">
        <v>134</v>
      </c>
      <c r="E40" s="3" t="s">
        <v>179</v>
      </c>
      <c r="F40" s="3" t="s">
        <v>180</v>
      </c>
      <c r="G40" s="4">
        <v>0</v>
      </c>
      <c r="H40" s="4">
        <v>100</v>
      </c>
      <c r="I40" s="4">
        <v>0</v>
      </c>
      <c r="J40" s="4">
        <v>100</v>
      </c>
      <c r="K40" s="5">
        <v>0</v>
      </c>
    </row>
    <row r="41" spans="1:11" s="1" customFormat="1" ht="27" x14ac:dyDescent="0.3">
      <c r="A41" s="3" t="s">
        <v>140</v>
      </c>
      <c r="B41" s="3" t="s">
        <v>178</v>
      </c>
      <c r="C41" s="3" t="s">
        <v>142</v>
      </c>
      <c r="D41" s="3" t="s">
        <v>143</v>
      </c>
      <c r="E41" s="3" t="s">
        <v>181</v>
      </c>
      <c r="F41" s="3" t="s">
        <v>182</v>
      </c>
      <c r="G41" s="4">
        <v>100</v>
      </c>
      <c r="H41" s="4">
        <v>100</v>
      </c>
      <c r="I41" s="4">
        <v>0</v>
      </c>
      <c r="J41" s="4">
        <v>100</v>
      </c>
      <c r="K41" s="5">
        <v>0</v>
      </c>
    </row>
    <row r="42" spans="1:11" s="1" customFormat="1" ht="16.05" customHeight="1" x14ac:dyDescent="0.3">
      <c r="A42" s="3" t="s">
        <v>140</v>
      </c>
      <c r="B42" s="3" t="s">
        <v>178</v>
      </c>
      <c r="C42" s="3" t="s">
        <v>107</v>
      </c>
      <c r="D42" s="3" t="s">
        <v>108</v>
      </c>
      <c r="E42" s="3" t="s">
        <v>183</v>
      </c>
      <c r="F42" s="3" t="s">
        <v>184</v>
      </c>
      <c r="G42" s="4">
        <v>20</v>
      </c>
      <c r="H42" s="4">
        <v>20</v>
      </c>
      <c r="I42" s="4">
        <v>17.511099999999999</v>
      </c>
      <c r="J42" s="4">
        <v>2.4889000000000001</v>
      </c>
      <c r="K42" s="5">
        <v>87.555499999999995</v>
      </c>
    </row>
    <row r="43" spans="1:11" s="1" customFormat="1" ht="16.05" customHeight="1" x14ac:dyDescent="0.3">
      <c r="A43" s="3" t="s">
        <v>140</v>
      </c>
      <c r="B43" s="3" t="s">
        <v>178</v>
      </c>
      <c r="C43" s="3" t="s">
        <v>107</v>
      </c>
      <c r="D43" s="3" t="s">
        <v>108</v>
      </c>
      <c r="E43" s="3" t="s">
        <v>185</v>
      </c>
      <c r="F43" s="3" t="s">
        <v>186</v>
      </c>
      <c r="G43" s="4">
        <v>1200</v>
      </c>
      <c r="H43" s="4">
        <v>1200</v>
      </c>
      <c r="I43" s="4">
        <v>373.11200000000002</v>
      </c>
      <c r="J43" s="4">
        <v>826.88800000000003</v>
      </c>
      <c r="K43" s="5">
        <v>31.092666666666666</v>
      </c>
    </row>
    <row r="44" spans="1:11" s="1" customFormat="1" ht="16.05" customHeight="1" x14ac:dyDescent="0.3">
      <c r="A44" s="3" t="s">
        <v>140</v>
      </c>
      <c r="B44" s="3" t="s">
        <v>178</v>
      </c>
      <c r="C44" s="3" t="s">
        <v>107</v>
      </c>
      <c r="D44" s="3" t="s">
        <v>108</v>
      </c>
      <c r="E44" s="3" t="s">
        <v>187</v>
      </c>
      <c r="F44" s="3" t="s">
        <v>188</v>
      </c>
      <c r="G44" s="4">
        <v>348.5</v>
      </c>
      <c r="H44" s="4">
        <v>348.5</v>
      </c>
      <c r="I44" s="4">
        <v>348.48</v>
      </c>
      <c r="J44" s="4">
        <v>0.02</v>
      </c>
      <c r="K44" s="5">
        <v>99.994261119081784</v>
      </c>
    </row>
    <row r="45" spans="1:11" s="1" customFormat="1" ht="16.05" customHeight="1" x14ac:dyDescent="0.3">
      <c r="A45" s="3" t="s">
        <v>140</v>
      </c>
      <c r="B45" s="3" t="s">
        <v>178</v>
      </c>
      <c r="C45" s="3" t="s">
        <v>122</v>
      </c>
      <c r="D45" s="3" t="s">
        <v>123</v>
      </c>
      <c r="E45" s="3" t="s">
        <v>183</v>
      </c>
      <c r="F45" s="3" t="s">
        <v>184</v>
      </c>
      <c r="G45" s="4">
        <v>680</v>
      </c>
      <c r="H45" s="4">
        <v>680</v>
      </c>
      <c r="I45" s="4">
        <v>565.46357999999998</v>
      </c>
      <c r="J45" s="4">
        <v>114.53642000000001</v>
      </c>
      <c r="K45" s="5">
        <v>83.156408823529418</v>
      </c>
    </row>
    <row r="46" spans="1:11" s="1" customFormat="1" ht="16.05" customHeight="1" x14ac:dyDescent="0.3">
      <c r="A46" s="3" t="s">
        <v>140</v>
      </c>
      <c r="B46" s="3" t="s">
        <v>189</v>
      </c>
      <c r="C46" s="3" t="s">
        <v>122</v>
      </c>
      <c r="D46" s="3" t="s">
        <v>123</v>
      </c>
      <c r="E46" s="3" t="s">
        <v>190</v>
      </c>
      <c r="F46" s="3" t="s">
        <v>191</v>
      </c>
      <c r="G46" s="4">
        <v>100</v>
      </c>
      <c r="H46" s="4">
        <v>100</v>
      </c>
      <c r="I46" s="4">
        <v>0</v>
      </c>
      <c r="J46" s="4">
        <v>100</v>
      </c>
      <c r="K46" s="5">
        <v>0</v>
      </c>
    </row>
    <row r="47" spans="1:11" s="1" customFormat="1" ht="16.05" customHeight="1" x14ac:dyDescent="0.3">
      <c r="A47" s="3" t="s">
        <v>140</v>
      </c>
      <c r="B47" s="3" t="s">
        <v>192</v>
      </c>
      <c r="C47" s="3" t="s">
        <v>107</v>
      </c>
      <c r="D47" s="3" t="s">
        <v>108</v>
      </c>
      <c r="E47" s="3" t="s">
        <v>193</v>
      </c>
      <c r="F47" s="3" t="s">
        <v>194</v>
      </c>
      <c r="G47" s="4">
        <v>5</v>
      </c>
      <c r="H47" s="4">
        <v>5</v>
      </c>
      <c r="I47" s="4">
        <v>0</v>
      </c>
      <c r="J47" s="4">
        <v>5</v>
      </c>
      <c r="K47" s="5">
        <v>0</v>
      </c>
    </row>
    <row r="48" spans="1:11" s="1" customFormat="1" ht="27" x14ac:dyDescent="0.3">
      <c r="A48" s="3" t="s">
        <v>140</v>
      </c>
      <c r="B48" s="3" t="s">
        <v>195</v>
      </c>
      <c r="C48" s="3" t="s">
        <v>196</v>
      </c>
      <c r="D48" s="3" t="s">
        <v>197</v>
      </c>
      <c r="E48" s="3" t="s">
        <v>198</v>
      </c>
      <c r="F48" s="3" t="s">
        <v>199</v>
      </c>
      <c r="G48" s="4">
        <v>5</v>
      </c>
      <c r="H48" s="4">
        <v>5</v>
      </c>
      <c r="I48" s="4">
        <v>1.21313</v>
      </c>
      <c r="J48" s="4">
        <v>3.78687</v>
      </c>
      <c r="K48" s="5">
        <v>24.262599999999999</v>
      </c>
    </row>
    <row r="49" spans="1:11" s="1" customFormat="1" ht="16.05" customHeight="1" x14ac:dyDescent="0.3">
      <c r="A49" s="157" t="s">
        <v>200</v>
      </c>
      <c r="B49" s="157"/>
      <c r="C49" s="157"/>
      <c r="D49" s="157"/>
      <c r="E49" s="157"/>
      <c r="F49" s="157"/>
      <c r="G49" s="28">
        <v>16368.5</v>
      </c>
      <c r="H49" s="28">
        <v>16368.5</v>
      </c>
      <c r="I49" s="28">
        <v>5878.98</v>
      </c>
      <c r="J49" s="28">
        <v>10489.52</v>
      </c>
      <c r="K49" s="29">
        <v>35.92</v>
      </c>
    </row>
    <row r="50" spans="1:11" s="1" customFormat="1" ht="27" x14ac:dyDescent="0.3">
      <c r="A50" s="3" t="s">
        <v>201</v>
      </c>
      <c r="B50" s="3" t="s">
        <v>202</v>
      </c>
      <c r="C50" s="3" t="s">
        <v>78</v>
      </c>
      <c r="D50" s="3" t="s">
        <v>91</v>
      </c>
      <c r="E50" s="3" t="s">
        <v>203</v>
      </c>
      <c r="F50" s="3" t="s">
        <v>204</v>
      </c>
      <c r="G50" s="4">
        <v>9300</v>
      </c>
      <c r="H50" s="4">
        <v>9300</v>
      </c>
      <c r="I50" s="4">
        <v>2988.87932</v>
      </c>
      <c r="J50" s="4">
        <v>6311.12068</v>
      </c>
      <c r="K50" s="5">
        <v>32.138487311827959</v>
      </c>
    </row>
    <row r="51" spans="1:11" s="1" customFormat="1" ht="27" x14ac:dyDescent="0.3">
      <c r="A51" s="3" t="s">
        <v>201</v>
      </c>
      <c r="B51" s="3" t="s">
        <v>202</v>
      </c>
      <c r="C51" s="3" t="s">
        <v>142</v>
      </c>
      <c r="D51" s="3" t="s">
        <v>143</v>
      </c>
      <c r="E51" s="3" t="s">
        <v>205</v>
      </c>
      <c r="F51" s="3" t="s">
        <v>206</v>
      </c>
      <c r="G51" s="4">
        <v>200</v>
      </c>
      <c r="H51" s="4">
        <v>200</v>
      </c>
      <c r="I51" s="4">
        <v>147.55726999999999</v>
      </c>
      <c r="J51" s="4">
        <v>52.442729999999997</v>
      </c>
      <c r="K51" s="5">
        <v>73.778634999999994</v>
      </c>
    </row>
    <row r="52" spans="1:11" s="1" customFormat="1" ht="16.05" customHeight="1" x14ac:dyDescent="0.3">
      <c r="A52" s="3" t="s">
        <v>201</v>
      </c>
      <c r="B52" s="3" t="s">
        <v>202</v>
      </c>
      <c r="C52" s="3" t="s">
        <v>107</v>
      </c>
      <c r="D52" s="3" t="s">
        <v>108</v>
      </c>
      <c r="E52" s="3" t="s">
        <v>207</v>
      </c>
      <c r="F52" s="3" t="s">
        <v>208</v>
      </c>
      <c r="G52" s="4">
        <v>12500</v>
      </c>
      <c r="H52" s="4">
        <v>12500</v>
      </c>
      <c r="I52" s="4">
        <v>6332.1031899999998</v>
      </c>
      <c r="J52" s="4">
        <v>6167.8968100000002</v>
      </c>
      <c r="K52" s="5">
        <v>50.656825519999998</v>
      </c>
    </row>
    <row r="53" spans="1:11" s="1" customFormat="1" ht="16.05" customHeight="1" x14ac:dyDescent="0.3">
      <c r="A53" s="3" t="s">
        <v>201</v>
      </c>
      <c r="B53" s="3" t="s">
        <v>202</v>
      </c>
      <c r="C53" s="3" t="s">
        <v>107</v>
      </c>
      <c r="D53" s="3" t="s">
        <v>108</v>
      </c>
      <c r="E53" s="3" t="s">
        <v>209</v>
      </c>
      <c r="F53" s="3" t="s">
        <v>210</v>
      </c>
      <c r="G53" s="4">
        <v>100</v>
      </c>
      <c r="H53" s="4">
        <v>100</v>
      </c>
      <c r="I53" s="4">
        <v>0</v>
      </c>
      <c r="J53" s="4">
        <v>100</v>
      </c>
      <c r="K53" s="5">
        <v>0</v>
      </c>
    </row>
    <row r="54" spans="1:11" s="1" customFormat="1" ht="16.05" customHeight="1" x14ac:dyDescent="0.3">
      <c r="A54" s="3" t="s">
        <v>201</v>
      </c>
      <c r="B54" s="3" t="s">
        <v>202</v>
      </c>
      <c r="C54" s="3" t="s">
        <v>107</v>
      </c>
      <c r="D54" s="3" t="s">
        <v>108</v>
      </c>
      <c r="E54" s="3" t="s">
        <v>211</v>
      </c>
      <c r="F54" s="3" t="s">
        <v>212</v>
      </c>
      <c r="G54" s="4">
        <v>310</v>
      </c>
      <c r="H54" s="4">
        <v>310</v>
      </c>
      <c r="I54" s="4">
        <v>309.76</v>
      </c>
      <c r="J54" s="4">
        <v>0.24</v>
      </c>
      <c r="K54" s="5">
        <v>99.92258064516129</v>
      </c>
    </row>
    <row r="55" spans="1:11" s="1" customFormat="1" ht="16.05" customHeight="1" x14ac:dyDescent="0.3">
      <c r="A55" s="3" t="s">
        <v>201</v>
      </c>
      <c r="B55" s="3" t="s">
        <v>202</v>
      </c>
      <c r="C55" s="3" t="s">
        <v>122</v>
      </c>
      <c r="D55" s="3" t="s">
        <v>123</v>
      </c>
      <c r="E55" s="3" t="s">
        <v>213</v>
      </c>
      <c r="F55" s="3" t="s">
        <v>214</v>
      </c>
      <c r="G55" s="4">
        <v>2300</v>
      </c>
      <c r="H55" s="4">
        <v>2300</v>
      </c>
      <c r="I55" s="4">
        <v>1419.15689</v>
      </c>
      <c r="J55" s="4">
        <v>880.84311000000002</v>
      </c>
      <c r="K55" s="5">
        <v>61.70247347826087</v>
      </c>
    </row>
    <row r="56" spans="1:11" s="1" customFormat="1" ht="16.05" customHeight="1" x14ac:dyDescent="0.3">
      <c r="A56" s="3" t="s">
        <v>201</v>
      </c>
      <c r="B56" s="3" t="s">
        <v>202</v>
      </c>
      <c r="C56" s="3" t="s">
        <v>122</v>
      </c>
      <c r="D56" s="3" t="s">
        <v>123</v>
      </c>
      <c r="E56" s="3" t="s">
        <v>215</v>
      </c>
      <c r="F56" s="3" t="s">
        <v>216</v>
      </c>
      <c r="G56" s="4">
        <v>3500</v>
      </c>
      <c r="H56" s="4">
        <v>3500</v>
      </c>
      <c r="I56" s="4">
        <v>475.37484000000001</v>
      </c>
      <c r="J56" s="4">
        <v>3024.6251600000001</v>
      </c>
      <c r="K56" s="5">
        <v>13.582138285714286</v>
      </c>
    </row>
    <row r="57" spans="1:11" s="1" customFormat="1" ht="16.05" customHeight="1" x14ac:dyDescent="0.3">
      <c r="A57" s="3" t="s">
        <v>201</v>
      </c>
      <c r="B57" s="3" t="s">
        <v>202</v>
      </c>
      <c r="C57" s="3" t="s">
        <v>122</v>
      </c>
      <c r="D57" s="3" t="s">
        <v>123</v>
      </c>
      <c r="E57" s="3" t="s">
        <v>209</v>
      </c>
      <c r="F57" s="3" t="s">
        <v>210</v>
      </c>
      <c r="G57" s="4">
        <v>2670</v>
      </c>
      <c r="H57" s="4">
        <v>2210</v>
      </c>
      <c r="I57" s="4">
        <v>0</v>
      </c>
      <c r="J57" s="4">
        <v>2210</v>
      </c>
      <c r="K57" s="5">
        <v>0</v>
      </c>
    </row>
    <row r="58" spans="1:11" s="1" customFormat="1" ht="16.05" customHeight="1" x14ac:dyDescent="0.3">
      <c r="A58" s="3" t="s">
        <v>201</v>
      </c>
      <c r="B58" s="3" t="s">
        <v>202</v>
      </c>
      <c r="C58" s="3" t="s">
        <v>122</v>
      </c>
      <c r="D58" s="3" t="s">
        <v>123</v>
      </c>
      <c r="E58" s="3" t="s">
        <v>217</v>
      </c>
      <c r="F58" s="3" t="s">
        <v>218</v>
      </c>
      <c r="G58" s="4">
        <v>100</v>
      </c>
      <c r="H58" s="4">
        <v>100</v>
      </c>
      <c r="I58" s="4">
        <v>0</v>
      </c>
      <c r="J58" s="4">
        <v>100</v>
      </c>
      <c r="K58" s="5">
        <v>0</v>
      </c>
    </row>
    <row r="59" spans="1:11" s="1" customFormat="1" ht="16.05" customHeight="1" x14ac:dyDescent="0.3">
      <c r="A59" s="3" t="s">
        <v>201</v>
      </c>
      <c r="B59" s="3" t="s">
        <v>202</v>
      </c>
      <c r="C59" s="3" t="s">
        <v>219</v>
      </c>
      <c r="D59" s="3" t="s">
        <v>220</v>
      </c>
      <c r="E59" s="3" t="s">
        <v>221</v>
      </c>
      <c r="F59" s="3" t="s">
        <v>222</v>
      </c>
      <c r="G59" s="4">
        <v>0</v>
      </c>
      <c r="H59" s="4">
        <v>1</v>
      </c>
      <c r="I59" s="4">
        <v>1</v>
      </c>
      <c r="J59" s="4">
        <v>0</v>
      </c>
      <c r="K59" s="5">
        <v>100</v>
      </c>
    </row>
    <row r="60" spans="1:11" s="1" customFormat="1" ht="16.05" customHeight="1" x14ac:dyDescent="0.3">
      <c r="A60" s="3" t="s">
        <v>201</v>
      </c>
      <c r="B60" s="3" t="s">
        <v>202</v>
      </c>
      <c r="C60" s="3" t="s">
        <v>223</v>
      </c>
      <c r="D60" s="3" t="s">
        <v>224</v>
      </c>
      <c r="E60" s="3" t="s">
        <v>221</v>
      </c>
      <c r="F60" s="3" t="s">
        <v>222</v>
      </c>
      <c r="G60" s="4">
        <v>0</v>
      </c>
      <c r="H60" s="4">
        <v>300</v>
      </c>
      <c r="I60" s="4">
        <v>300</v>
      </c>
      <c r="J60" s="4">
        <v>0</v>
      </c>
      <c r="K60" s="5">
        <v>100</v>
      </c>
    </row>
    <row r="61" spans="1:11" s="1" customFormat="1" ht="27" x14ac:dyDescent="0.3">
      <c r="A61" s="3" t="s">
        <v>201</v>
      </c>
      <c r="B61" s="3" t="s">
        <v>225</v>
      </c>
      <c r="C61" s="3" t="s">
        <v>142</v>
      </c>
      <c r="D61" s="3" t="s">
        <v>143</v>
      </c>
      <c r="E61" s="3" t="s">
        <v>226</v>
      </c>
      <c r="F61" s="3" t="s">
        <v>227</v>
      </c>
      <c r="G61" s="4">
        <v>200</v>
      </c>
      <c r="H61" s="4">
        <v>290</v>
      </c>
      <c r="I61" s="4">
        <v>200.0205</v>
      </c>
      <c r="J61" s="4">
        <v>89.979500000000002</v>
      </c>
      <c r="K61" s="5">
        <v>68.972586206896551</v>
      </c>
    </row>
    <row r="62" spans="1:11" s="1" customFormat="1" ht="27" x14ac:dyDescent="0.3">
      <c r="A62" s="3" t="s">
        <v>201</v>
      </c>
      <c r="B62" s="3" t="s">
        <v>225</v>
      </c>
      <c r="C62" s="3" t="s">
        <v>142</v>
      </c>
      <c r="D62" s="3" t="s">
        <v>143</v>
      </c>
      <c r="E62" s="3" t="s">
        <v>228</v>
      </c>
      <c r="F62" s="3" t="s">
        <v>229</v>
      </c>
      <c r="G62" s="4">
        <v>250</v>
      </c>
      <c r="H62" s="4">
        <v>200</v>
      </c>
      <c r="I62" s="4">
        <v>193.6</v>
      </c>
      <c r="J62" s="4">
        <v>6.4</v>
      </c>
      <c r="K62" s="5">
        <v>96.8</v>
      </c>
    </row>
    <row r="63" spans="1:11" s="1" customFormat="1" ht="16.05" customHeight="1" x14ac:dyDescent="0.3">
      <c r="A63" s="3" t="s">
        <v>201</v>
      </c>
      <c r="B63" s="3" t="s">
        <v>225</v>
      </c>
      <c r="C63" s="3" t="s">
        <v>107</v>
      </c>
      <c r="D63" s="3" t="s">
        <v>108</v>
      </c>
      <c r="E63" s="3" t="s">
        <v>230</v>
      </c>
      <c r="F63" s="3" t="s">
        <v>231</v>
      </c>
      <c r="G63" s="4">
        <v>300</v>
      </c>
      <c r="H63" s="4">
        <v>300</v>
      </c>
      <c r="I63" s="4">
        <v>124.34529999999999</v>
      </c>
      <c r="J63" s="4">
        <v>175.65469999999999</v>
      </c>
      <c r="K63" s="5">
        <v>41.448433333333334</v>
      </c>
    </row>
    <row r="64" spans="1:11" s="1" customFormat="1" ht="16.05" customHeight="1" x14ac:dyDescent="0.3">
      <c r="A64" s="3" t="s">
        <v>201</v>
      </c>
      <c r="B64" s="3" t="s">
        <v>225</v>
      </c>
      <c r="C64" s="3" t="s">
        <v>107</v>
      </c>
      <c r="D64" s="3" t="s">
        <v>108</v>
      </c>
      <c r="E64" s="3" t="s">
        <v>232</v>
      </c>
      <c r="F64" s="3" t="s">
        <v>233</v>
      </c>
      <c r="G64" s="4">
        <v>15400</v>
      </c>
      <c r="H64" s="4">
        <v>15400</v>
      </c>
      <c r="I64" s="4">
        <v>7390.6440700000003</v>
      </c>
      <c r="J64" s="4">
        <v>8009.3559299999997</v>
      </c>
      <c r="K64" s="5">
        <v>47.991195259740259</v>
      </c>
    </row>
    <row r="65" spans="1:11" s="1" customFormat="1" ht="16.05" customHeight="1" x14ac:dyDescent="0.3">
      <c r="A65" s="3" t="s">
        <v>201</v>
      </c>
      <c r="B65" s="3" t="s">
        <v>225</v>
      </c>
      <c r="C65" s="3" t="s">
        <v>107</v>
      </c>
      <c r="D65" s="3" t="s">
        <v>108</v>
      </c>
      <c r="E65" s="3" t="s">
        <v>234</v>
      </c>
      <c r="F65" s="3" t="s">
        <v>235</v>
      </c>
      <c r="G65" s="4">
        <v>110</v>
      </c>
      <c r="H65" s="4">
        <v>110</v>
      </c>
      <c r="I65" s="4">
        <v>108.9</v>
      </c>
      <c r="J65" s="4">
        <v>1.1000000000000001</v>
      </c>
      <c r="K65" s="5">
        <v>99</v>
      </c>
    </row>
    <row r="66" spans="1:11" s="1" customFormat="1" ht="16.05" customHeight="1" x14ac:dyDescent="0.3">
      <c r="A66" s="3" t="s">
        <v>201</v>
      </c>
      <c r="B66" s="3" t="s">
        <v>225</v>
      </c>
      <c r="C66" s="3" t="s">
        <v>122</v>
      </c>
      <c r="D66" s="3" t="s">
        <v>123</v>
      </c>
      <c r="E66" s="3" t="s">
        <v>236</v>
      </c>
      <c r="F66" s="3" t="s">
        <v>237</v>
      </c>
      <c r="G66" s="4">
        <v>400</v>
      </c>
      <c r="H66" s="4">
        <v>1026</v>
      </c>
      <c r="I66" s="4">
        <v>31.213159999999998</v>
      </c>
      <c r="J66" s="4">
        <v>994.78683999999998</v>
      </c>
      <c r="K66" s="5">
        <v>3.0422183235867446</v>
      </c>
    </row>
    <row r="67" spans="1:11" s="1" customFormat="1" ht="16.05" customHeight="1" x14ac:dyDescent="0.3">
      <c r="A67" s="3" t="s">
        <v>201</v>
      </c>
      <c r="B67" s="3" t="s">
        <v>225</v>
      </c>
      <c r="C67" s="3" t="s">
        <v>122</v>
      </c>
      <c r="D67" s="3" t="s">
        <v>123</v>
      </c>
      <c r="E67" s="3" t="s">
        <v>238</v>
      </c>
      <c r="F67" s="3" t="s">
        <v>239</v>
      </c>
      <c r="G67" s="4">
        <v>3600</v>
      </c>
      <c r="H67" s="4">
        <v>3300</v>
      </c>
      <c r="I67" s="4">
        <v>323.36872</v>
      </c>
      <c r="J67" s="4">
        <v>2976.6312800000001</v>
      </c>
      <c r="K67" s="5">
        <v>9.7990521212121209</v>
      </c>
    </row>
    <row r="68" spans="1:11" s="1" customFormat="1" ht="16.05" customHeight="1" x14ac:dyDescent="0.3">
      <c r="A68" s="3" t="s">
        <v>201</v>
      </c>
      <c r="B68" s="3" t="s">
        <v>225</v>
      </c>
      <c r="C68" s="3" t="s">
        <v>122</v>
      </c>
      <c r="D68" s="3" t="s">
        <v>123</v>
      </c>
      <c r="E68" s="3" t="s">
        <v>240</v>
      </c>
      <c r="F68" s="3" t="s">
        <v>241</v>
      </c>
      <c r="G68" s="4">
        <v>2000</v>
      </c>
      <c r="H68" s="4">
        <v>2000</v>
      </c>
      <c r="I68" s="4">
        <v>0</v>
      </c>
      <c r="J68" s="4">
        <v>2000</v>
      </c>
      <c r="K68" s="5">
        <v>0</v>
      </c>
    </row>
    <row r="69" spans="1:11" s="1" customFormat="1" ht="16.05" customHeight="1" x14ac:dyDescent="0.3">
      <c r="A69" s="3" t="s">
        <v>201</v>
      </c>
      <c r="B69" s="3" t="s">
        <v>225</v>
      </c>
      <c r="C69" s="3" t="s">
        <v>122</v>
      </c>
      <c r="D69" s="3" t="s">
        <v>123</v>
      </c>
      <c r="E69" s="3" t="s">
        <v>242</v>
      </c>
      <c r="F69" s="3" t="s">
        <v>243</v>
      </c>
      <c r="G69" s="4">
        <v>1200</v>
      </c>
      <c r="H69" s="4">
        <v>1200</v>
      </c>
      <c r="I69" s="4">
        <v>0</v>
      </c>
      <c r="J69" s="4">
        <v>1200</v>
      </c>
      <c r="K69" s="5">
        <v>0</v>
      </c>
    </row>
    <row r="70" spans="1:11" s="1" customFormat="1" ht="16.05" customHeight="1" x14ac:dyDescent="0.3">
      <c r="A70" s="3" t="s">
        <v>201</v>
      </c>
      <c r="B70" s="3" t="s">
        <v>244</v>
      </c>
      <c r="C70" s="3" t="s">
        <v>107</v>
      </c>
      <c r="D70" s="3" t="s">
        <v>108</v>
      </c>
      <c r="E70" s="3" t="s">
        <v>245</v>
      </c>
      <c r="F70" s="3" t="s">
        <v>246</v>
      </c>
      <c r="G70" s="4">
        <v>140</v>
      </c>
      <c r="H70" s="4">
        <v>140</v>
      </c>
      <c r="I70" s="4">
        <v>30.25</v>
      </c>
      <c r="J70" s="4">
        <v>109.75</v>
      </c>
      <c r="K70" s="5">
        <v>21.607142857142858</v>
      </c>
    </row>
    <row r="71" spans="1:11" s="1" customFormat="1" ht="16.05" customHeight="1" x14ac:dyDescent="0.3">
      <c r="A71" s="3" t="s">
        <v>201</v>
      </c>
      <c r="B71" s="3" t="s">
        <v>244</v>
      </c>
      <c r="C71" s="3" t="s">
        <v>107</v>
      </c>
      <c r="D71" s="3" t="s">
        <v>108</v>
      </c>
      <c r="E71" s="3" t="s">
        <v>247</v>
      </c>
      <c r="F71" s="3" t="s">
        <v>248</v>
      </c>
      <c r="G71" s="4">
        <v>75</v>
      </c>
      <c r="H71" s="4">
        <v>75</v>
      </c>
      <c r="I71" s="4">
        <v>0</v>
      </c>
      <c r="J71" s="4">
        <v>75</v>
      </c>
      <c r="K71" s="5">
        <v>0</v>
      </c>
    </row>
    <row r="72" spans="1:11" s="1" customFormat="1" ht="16.05" customHeight="1" x14ac:dyDescent="0.3">
      <c r="A72" s="3" t="s">
        <v>201</v>
      </c>
      <c r="B72" s="3" t="s">
        <v>244</v>
      </c>
      <c r="C72" s="3" t="s">
        <v>122</v>
      </c>
      <c r="D72" s="3" t="s">
        <v>123</v>
      </c>
      <c r="E72" s="3" t="s">
        <v>247</v>
      </c>
      <c r="F72" s="3" t="s">
        <v>248</v>
      </c>
      <c r="G72" s="4">
        <v>500</v>
      </c>
      <c r="H72" s="4">
        <v>500</v>
      </c>
      <c r="I72" s="4">
        <v>0</v>
      </c>
      <c r="J72" s="4">
        <v>500</v>
      </c>
      <c r="K72" s="5">
        <v>0</v>
      </c>
    </row>
    <row r="73" spans="1:11" s="1" customFormat="1" ht="16.05" customHeight="1" x14ac:dyDescent="0.3">
      <c r="A73" s="157" t="s">
        <v>249</v>
      </c>
      <c r="B73" s="157"/>
      <c r="C73" s="157"/>
      <c r="D73" s="157"/>
      <c r="E73" s="157"/>
      <c r="F73" s="157"/>
      <c r="G73" s="28">
        <v>55155</v>
      </c>
      <c r="H73" s="28">
        <v>55362</v>
      </c>
      <c r="I73" s="28">
        <v>20376.169999999998</v>
      </c>
      <c r="J73" s="28">
        <v>34985.83</v>
      </c>
      <c r="K73" s="29">
        <v>36.81</v>
      </c>
    </row>
    <row r="74" spans="1:11" s="1" customFormat="1" ht="16.05" customHeight="1" x14ac:dyDescent="0.3">
      <c r="A74" s="3" t="s">
        <v>250</v>
      </c>
      <c r="B74" s="3" t="s">
        <v>251</v>
      </c>
      <c r="C74" s="3" t="s">
        <v>107</v>
      </c>
      <c r="D74" s="3" t="s">
        <v>108</v>
      </c>
      <c r="E74" s="3" t="s">
        <v>252</v>
      </c>
      <c r="F74" s="3" t="s">
        <v>253</v>
      </c>
      <c r="G74" s="4">
        <v>98</v>
      </c>
      <c r="H74" s="4">
        <v>98</v>
      </c>
      <c r="I74" s="4">
        <v>93.17</v>
      </c>
      <c r="J74" s="4">
        <v>4.83</v>
      </c>
      <c r="K74" s="5">
        <v>95.071428571428569</v>
      </c>
    </row>
    <row r="75" spans="1:11" s="1" customFormat="1" ht="27" x14ac:dyDescent="0.3">
      <c r="A75" s="3" t="s">
        <v>250</v>
      </c>
      <c r="B75" s="3" t="s">
        <v>251</v>
      </c>
      <c r="C75" s="3" t="s">
        <v>254</v>
      </c>
      <c r="D75" s="3" t="s">
        <v>255</v>
      </c>
      <c r="E75" s="3" t="s">
        <v>256</v>
      </c>
      <c r="F75" s="3" t="s">
        <v>257</v>
      </c>
      <c r="G75" s="4">
        <v>8228</v>
      </c>
      <c r="H75" s="4">
        <v>8228</v>
      </c>
      <c r="I75" s="4">
        <v>4059.2</v>
      </c>
      <c r="J75" s="4">
        <v>4168.8</v>
      </c>
      <c r="K75" s="5">
        <v>49.333981526494895</v>
      </c>
    </row>
    <row r="76" spans="1:11" s="1" customFormat="1" ht="27" x14ac:dyDescent="0.3">
      <c r="A76" s="3" t="s">
        <v>250</v>
      </c>
      <c r="B76" s="3" t="s">
        <v>251</v>
      </c>
      <c r="C76" s="3" t="s">
        <v>254</v>
      </c>
      <c r="D76" s="3" t="s">
        <v>255</v>
      </c>
      <c r="E76" s="3" t="s">
        <v>258</v>
      </c>
      <c r="F76" s="3" t="s">
        <v>259</v>
      </c>
      <c r="G76" s="4">
        <v>100</v>
      </c>
      <c r="H76" s="4">
        <v>100</v>
      </c>
      <c r="I76" s="4">
        <v>27</v>
      </c>
      <c r="J76" s="4">
        <v>73</v>
      </c>
      <c r="K76" s="5">
        <v>27</v>
      </c>
    </row>
    <row r="77" spans="1:11" s="1" customFormat="1" ht="27" x14ac:dyDescent="0.3">
      <c r="A77" s="3" t="s">
        <v>250</v>
      </c>
      <c r="B77" s="3" t="s">
        <v>260</v>
      </c>
      <c r="C77" s="3" t="s">
        <v>254</v>
      </c>
      <c r="D77" s="3" t="s">
        <v>255</v>
      </c>
      <c r="E77" s="3" t="s">
        <v>261</v>
      </c>
      <c r="F77" s="3" t="s">
        <v>262</v>
      </c>
      <c r="G77" s="4">
        <v>11820</v>
      </c>
      <c r="H77" s="4">
        <v>11820</v>
      </c>
      <c r="I77" s="4">
        <v>5772</v>
      </c>
      <c r="J77" s="4">
        <v>6048</v>
      </c>
      <c r="K77" s="5">
        <v>48.832487309644669</v>
      </c>
    </row>
    <row r="78" spans="1:11" s="1" customFormat="1" ht="27" x14ac:dyDescent="0.3">
      <c r="A78" s="3" t="s">
        <v>250</v>
      </c>
      <c r="B78" s="3" t="s">
        <v>260</v>
      </c>
      <c r="C78" s="3" t="s">
        <v>254</v>
      </c>
      <c r="D78" s="3" t="s">
        <v>255</v>
      </c>
      <c r="E78" s="3" t="s">
        <v>263</v>
      </c>
      <c r="F78" s="3" t="s">
        <v>264</v>
      </c>
      <c r="G78" s="4">
        <v>10645</v>
      </c>
      <c r="H78" s="4">
        <v>10645</v>
      </c>
      <c r="I78" s="4">
        <v>5026</v>
      </c>
      <c r="J78" s="4">
        <v>5619</v>
      </c>
      <c r="K78" s="5">
        <v>47.214654767496476</v>
      </c>
    </row>
    <row r="79" spans="1:11" s="1" customFormat="1" ht="27" x14ac:dyDescent="0.3">
      <c r="A79" s="3" t="s">
        <v>250</v>
      </c>
      <c r="B79" s="3" t="s">
        <v>260</v>
      </c>
      <c r="C79" s="3" t="s">
        <v>254</v>
      </c>
      <c r="D79" s="3" t="s">
        <v>255</v>
      </c>
      <c r="E79" s="3" t="s">
        <v>265</v>
      </c>
      <c r="F79" s="3" t="s">
        <v>266</v>
      </c>
      <c r="G79" s="4">
        <v>400</v>
      </c>
      <c r="H79" s="4">
        <v>400</v>
      </c>
      <c r="I79" s="4">
        <v>0</v>
      </c>
      <c r="J79" s="4">
        <v>400</v>
      </c>
      <c r="K79" s="5">
        <v>0</v>
      </c>
    </row>
    <row r="80" spans="1:11" s="1" customFormat="1" ht="27" x14ac:dyDescent="0.3">
      <c r="A80" s="3" t="s">
        <v>250</v>
      </c>
      <c r="B80" s="3" t="s">
        <v>260</v>
      </c>
      <c r="C80" s="3" t="s">
        <v>254</v>
      </c>
      <c r="D80" s="3" t="s">
        <v>255</v>
      </c>
      <c r="E80" s="3" t="s">
        <v>267</v>
      </c>
      <c r="F80" s="3" t="s">
        <v>268</v>
      </c>
      <c r="G80" s="4">
        <v>100</v>
      </c>
      <c r="H80" s="4">
        <v>100</v>
      </c>
      <c r="I80" s="4">
        <v>0</v>
      </c>
      <c r="J80" s="4">
        <v>100</v>
      </c>
      <c r="K80" s="5">
        <v>0</v>
      </c>
    </row>
    <row r="81" spans="1:11" s="1" customFormat="1" ht="27" x14ac:dyDescent="0.3">
      <c r="A81" s="3" t="s">
        <v>250</v>
      </c>
      <c r="B81" s="3" t="s">
        <v>260</v>
      </c>
      <c r="C81" s="3" t="s">
        <v>254</v>
      </c>
      <c r="D81" s="3" t="s">
        <v>255</v>
      </c>
      <c r="E81" s="3" t="s">
        <v>269</v>
      </c>
      <c r="F81" s="3" t="s">
        <v>270</v>
      </c>
      <c r="G81" s="4">
        <v>100</v>
      </c>
      <c r="H81" s="4">
        <v>100</v>
      </c>
      <c r="I81" s="4">
        <v>0</v>
      </c>
      <c r="J81" s="4">
        <v>100</v>
      </c>
      <c r="K81" s="5">
        <v>0</v>
      </c>
    </row>
    <row r="82" spans="1:11" s="1" customFormat="1" ht="13.8" x14ac:dyDescent="0.3">
      <c r="A82" s="3" t="s">
        <v>250</v>
      </c>
      <c r="B82" s="3" t="s">
        <v>271</v>
      </c>
      <c r="C82" s="3" t="s">
        <v>107</v>
      </c>
      <c r="D82" s="3" t="s">
        <v>108</v>
      </c>
      <c r="E82" s="3" t="s">
        <v>272</v>
      </c>
      <c r="F82" s="3" t="s">
        <v>273</v>
      </c>
      <c r="G82" s="4">
        <v>150</v>
      </c>
      <c r="H82" s="4">
        <v>150</v>
      </c>
      <c r="I82" s="4">
        <v>111.96</v>
      </c>
      <c r="J82" s="4">
        <v>38.04</v>
      </c>
      <c r="K82" s="5">
        <v>74.64</v>
      </c>
    </row>
    <row r="83" spans="1:11" s="1" customFormat="1" ht="27" x14ac:dyDescent="0.3">
      <c r="A83" s="3" t="s">
        <v>250</v>
      </c>
      <c r="B83" s="3" t="s">
        <v>274</v>
      </c>
      <c r="C83" s="3" t="s">
        <v>275</v>
      </c>
      <c r="D83" s="3" t="s">
        <v>276</v>
      </c>
      <c r="E83" s="3" t="s">
        <v>277</v>
      </c>
      <c r="F83" s="3" t="s">
        <v>278</v>
      </c>
      <c r="G83" s="4">
        <v>64.599999999999994</v>
      </c>
      <c r="H83" s="4">
        <v>64.599999999999994</v>
      </c>
      <c r="I83" s="4">
        <v>64.599999999999994</v>
      </c>
      <c r="J83" s="4">
        <v>0</v>
      </c>
      <c r="K83" s="5">
        <v>100</v>
      </c>
    </row>
    <row r="84" spans="1:11" s="1" customFormat="1" ht="27" x14ac:dyDescent="0.3">
      <c r="A84" s="3" t="s">
        <v>250</v>
      </c>
      <c r="B84" s="3" t="s">
        <v>274</v>
      </c>
      <c r="C84" s="3" t="s">
        <v>275</v>
      </c>
      <c r="D84" s="3" t="s">
        <v>276</v>
      </c>
      <c r="E84" s="3" t="s">
        <v>279</v>
      </c>
      <c r="F84" s="3" t="s">
        <v>280</v>
      </c>
      <c r="G84" s="4">
        <v>100</v>
      </c>
      <c r="H84" s="4">
        <v>100</v>
      </c>
      <c r="I84" s="4">
        <v>0</v>
      </c>
      <c r="J84" s="4">
        <v>100</v>
      </c>
      <c r="K84" s="5">
        <v>0</v>
      </c>
    </row>
    <row r="85" spans="1:11" s="1" customFormat="1" ht="16.05" customHeight="1" x14ac:dyDescent="0.3">
      <c r="A85" s="157" t="s">
        <v>281</v>
      </c>
      <c r="B85" s="157"/>
      <c r="C85" s="157"/>
      <c r="D85" s="157"/>
      <c r="E85" s="157"/>
      <c r="F85" s="157"/>
      <c r="G85" s="28">
        <v>31805.599999999999</v>
      </c>
      <c r="H85" s="28">
        <v>31805.599999999999</v>
      </c>
      <c r="I85" s="28">
        <v>15153.93</v>
      </c>
      <c r="J85" s="28">
        <v>16651.669999999998</v>
      </c>
      <c r="K85" s="29">
        <v>47.65</v>
      </c>
    </row>
    <row r="86" spans="1:11" s="1" customFormat="1" ht="27" x14ac:dyDescent="0.3">
      <c r="A86" s="3" t="s">
        <v>282</v>
      </c>
      <c r="B86" s="3" t="s">
        <v>283</v>
      </c>
      <c r="C86" s="3" t="s">
        <v>254</v>
      </c>
      <c r="D86" s="3" t="s">
        <v>255</v>
      </c>
      <c r="E86" s="3" t="s">
        <v>284</v>
      </c>
      <c r="F86" s="3" t="s">
        <v>285</v>
      </c>
      <c r="G86" s="4">
        <v>1106</v>
      </c>
      <c r="H86" s="4">
        <v>1106</v>
      </c>
      <c r="I86" s="4">
        <v>553</v>
      </c>
      <c r="J86" s="4">
        <v>553</v>
      </c>
      <c r="K86" s="5">
        <v>50</v>
      </c>
    </row>
    <row r="87" spans="1:11" s="1" customFormat="1" ht="27" x14ac:dyDescent="0.3">
      <c r="A87" s="3" t="s">
        <v>282</v>
      </c>
      <c r="B87" s="3" t="s">
        <v>286</v>
      </c>
      <c r="C87" s="3" t="s">
        <v>254</v>
      </c>
      <c r="D87" s="3" t="s">
        <v>255</v>
      </c>
      <c r="E87" s="3" t="s">
        <v>287</v>
      </c>
      <c r="F87" s="3" t="s">
        <v>288</v>
      </c>
      <c r="G87" s="4">
        <v>2845</v>
      </c>
      <c r="H87" s="4">
        <v>2845</v>
      </c>
      <c r="I87" s="4">
        <v>1390</v>
      </c>
      <c r="J87" s="4">
        <v>1455</v>
      </c>
      <c r="K87" s="5">
        <v>48.857644991212652</v>
      </c>
    </row>
    <row r="88" spans="1:11" s="1" customFormat="1" ht="27" x14ac:dyDescent="0.3">
      <c r="A88" s="3" t="s">
        <v>282</v>
      </c>
      <c r="B88" s="3" t="s">
        <v>289</v>
      </c>
      <c r="C88" s="3" t="s">
        <v>290</v>
      </c>
      <c r="D88" s="3" t="s">
        <v>291</v>
      </c>
      <c r="E88" s="3" t="s">
        <v>292</v>
      </c>
      <c r="F88" s="3" t="s">
        <v>293</v>
      </c>
      <c r="G88" s="4">
        <v>6</v>
      </c>
      <c r="H88" s="4">
        <v>6</v>
      </c>
      <c r="I88" s="4">
        <v>6</v>
      </c>
      <c r="J88" s="4">
        <v>0</v>
      </c>
      <c r="K88" s="5">
        <v>100</v>
      </c>
    </row>
    <row r="89" spans="1:11" s="1" customFormat="1" ht="16.05" customHeight="1" x14ac:dyDescent="0.3">
      <c r="A89" s="157" t="s">
        <v>294</v>
      </c>
      <c r="B89" s="157"/>
      <c r="C89" s="157"/>
      <c r="D89" s="157"/>
      <c r="E89" s="157"/>
      <c r="F89" s="157"/>
      <c r="G89" s="28">
        <v>3957</v>
      </c>
      <c r="H89" s="28">
        <v>3957</v>
      </c>
      <c r="I89" s="28">
        <v>1949</v>
      </c>
      <c r="J89" s="28">
        <v>2008</v>
      </c>
      <c r="K89" s="29">
        <v>49.25</v>
      </c>
    </row>
    <row r="90" spans="1:11" s="1" customFormat="1" ht="27" x14ac:dyDescent="0.3">
      <c r="A90" s="3" t="s">
        <v>295</v>
      </c>
      <c r="B90" s="3" t="s">
        <v>296</v>
      </c>
      <c r="C90" s="3" t="s">
        <v>290</v>
      </c>
      <c r="D90" s="3" t="s">
        <v>291</v>
      </c>
      <c r="E90" s="3" t="s">
        <v>297</v>
      </c>
      <c r="F90" s="3" t="s">
        <v>298</v>
      </c>
      <c r="G90" s="4">
        <v>118</v>
      </c>
      <c r="H90" s="4">
        <v>118</v>
      </c>
      <c r="I90" s="4">
        <v>118</v>
      </c>
      <c r="J90" s="4">
        <v>0</v>
      </c>
      <c r="K90" s="5">
        <v>100</v>
      </c>
    </row>
    <row r="91" spans="1:11" s="1" customFormat="1" ht="40.200000000000003" x14ac:dyDescent="0.3">
      <c r="A91" s="3" t="s">
        <v>295</v>
      </c>
      <c r="B91" s="3" t="s">
        <v>299</v>
      </c>
      <c r="C91" s="3" t="s">
        <v>300</v>
      </c>
      <c r="D91" s="3" t="s">
        <v>301</v>
      </c>
      <c r="E91" s="3" t="s">
        <v>302</v>
      </c>
      <c r="F91" s="3" t="s">
        <v>303</v>
      </c>
      <c r="G91" s="4">
        <v>68</v>
      </c>
      <c r="H91" s="4">
        <v>68</v>
      </c>
      <c r="I91" s="4">
        <v>68</v>
      </c>
      <c r="J91" s="4">
        <v>0</v>
      </c>
      <c r="K91" s="5">
        <v>100</v>
      </c>
    </row>
    <row r="92" spans="1:11" s="1" customFormat="1" ht="16.05" customHeight="1" x14ac:dyDescent="0.3">
      <c r="A92" s="3" t="s">
        <v>295</v>
      </c>
      <c r="B92" s="3" t="s">
        <v>304</v>
      </c>
      <c r="C92" s="3" t="s">
        <v>133</v>
      </c>
      <c r="D92" s="3" t="s">
        <v>134</v>
      </c>
      <c r="E92" s="3" t="s">
        <v>305</v>
      </c>
      <c r="F92" s="3" t="s">
        <v>306</v>
      </c>
      <c r="G92" s="4">
        <v>50</v>
      </c>
      <c r="H92" s="4">
        <v>50</v>
      </c>
      <c r="I92" s="4">
        <v>0</v>
      </c>
      <c r="J92" s="4">
        <v>50</v>
      </c>
      <c r="K92" s="5">
        <v>0</v>
      </c>
    </row>
    <row r="93" spans="1:11" s="1" customFormat="1" ht="27" x14ac:dyDescent="0.3">
      <c r="A93" s="3" t="s">
        <v>295</v>
      </c>
      <c r="B93" s="3" t="s">
        <v>304</v>
      </c>
      <c r="C93" s="3" t="s">
        <v>78</v>
      </c>
      <c r="D93" s="3" t="s">
        <v>91</v>
      </c>
      <c r="E93" s="3" t="s">
        <v>307</v>
      </c>
      <c r="F93" s="3" t="s">
        <v>308</v>
      </c>
      <c r="G93" s="4">
        <v>250</v>
      </c>
      <c r="H93" s="4">
        <v>250</v>
      </c>
      <c r="I93" s="4">
        <v>16.381</v>
      </c>
      <c r="J93" s="4">
        <v>233.619</v>
      </c>
      <c r="K93" s="5">
        <v>6.5523999999999996</v>
      </c>
    </row>
    <row r="94" spans="1:11" s="1" customFormat="1" ht="13.8" x14ac:dyDescent="0.3">
      <c r="A94" s="3" t="s">
        <v>295</v>
      </c>
      <c r="B94" s="3" t="s">
        <v>304</v>
      </c>
      <c r="C94" s="3" t="s">
        <v>81</v>
      </c>
      <c r="D94" s="3" t="s">
        <v>82</v>
      </c>
      <c r="E94" s="3" t="s">
        <v>307</v>
      </c>
      <c r="F94" s="3" t="s">
        <v>308</v>
      </c>
      <c r="G94" s="4">
        <v>900</v>
      </c>
      <c r="H94" s="4">
        <v>900</v>
      </c>
      <c r="I94" s="4">
        <v>143.78434999999999</v>
      </c>
      <c r="J94" s="4">
        <v>756.21564999999998</v>
      </c>
      <c r="K94" s="5">
        <v>15.976038888888889</v>
      </c>
    </row>
    <row r="95" spans="1:11" s="1" customFormat="1" ht="16.05" customHeight="1" x14ac:dyDescent="0.3">
      <c r="A95" s="3" t="s">
        <v>295</v>
      </c>
      <c r="B95" s="3" t="s">
        <v>304</v>
      </c>
      <c r="C95" s="3" t="s">
        <v>83</v>
      </c>
      <c r="D95" s="3" t="s">
        <v>84</v>
      </c>
      <c r="E95" s="3" t="s">
        <v>307</v>
      </c>
      <c r="F95" s="3" t="s">
        <v>308</v>
      </c>
      <c r="G95" s="4">
        <v>300</v>
      </c>
      <c r="H95" s="4">
        <v>300</v>
      </c>
      <c r="I95" s="4">
        <v>64.925430000000006</v>
      </c>
      <c r="J95" s="4">
        <v>235.07456999999999</v>
      </c>
      <c r="K95" s="5">
        <v>21.64181</v>
      </c>
    </row>
    <row r="96" spans="1:11" s="1" customFormat="1" ht="16.05" customHeight="1" x14ac:dyDescent="0.3">
      <c r="A96" s="3" t="s">
        <v>295</v>
      </c>
      <c r="B96" s="3" t="s">
        <v>304</v>
      </c>
      <c r="C96" s="3" t="s">
        <v>107</v>
      </c>
      <c r="D96" s="3" t="s">
        <v>108</v>
      </c>
      <c r="E96" s="3" t="s">
        <v>309</v>
      </c>
      <c r="F96" s="3" t="s">
        <v>310</v>
      </c>
      <c r="G96" s="4">
        <v>50</v>
      </c>
      <c r="H96" s="4">
        <v>50</v>
      </c>
      <c r="I96" s="4">
        <v>0</v>
      </c>
      <c r="J96" s="4">
        <v>50</v>
      </c>
      <c r="K96" s="5">
        <v>0</v>
      </c>
    </row>
    <row r="97" spans="1:11" s="1" customFormat="1" ht="16.05" customHeight="1" x14ac:dyDescent="0.3">
      <c r="A97" s="3" t="s">
        <v>295</v>
      </c>
      <c r="B97" s="3" t="s">
        <v>304</v>
      </c>
      <c r="C97" s="3" t="s">
        <v>107</v>
      </c>
      <c r="D97" s="3" t="s">
        <v>108</v>
      </c>
      <c r="E97" s="3" t="s">
        <v>311</v>
      </c>
      <c r="F97" s="3" t="s">
        <v>312</v>
      </c>
      <c r="G97" s="4">
        <v>10</v>
      </c>
      <c r="H97" s="4">
        <v>10</v>
      </c>
      <c r="I97" s="4">
        <v>0</v>
      </c>
      <c r="J97" s="4">
        <v>10</v>
      </c>
      <c r="K97" s="5">
        <v>0</v>
      </c>
    </row>
    <row r="98" spans="1:11" s="1" customFormat="1" ht="16.05" customHeight="1" x14ac:dyDescent="0.3">
      <c r="A98" s="3" t="s">
        <v>295</v>
      </c>
      <c r="B98" s="3" t="s">
        <v>304</v>
      </c>
      <c r="C98" s="3" t="s">
        <v>107</v>
      </c>
      <c r="D98" s="3" t="s">
        <v>108</v>
      </c>
      <c r="E98" s="3" t="s">
        <v>307</v>
      </c>
      <c r="F98" s="3" t="s">
        <v>308</v>
      </c>
      <c r="G98" s="4">
        <v>100</v>
      </c>
      <c r="H98" s="4">
        <v>100</v>
      </c>
      <c r="I98" s="4">
        <v>50.183509999999998</v>
      </c>
      <c r="J98" s="4">
        <v>49.816490000000002</v>
      </c>
      <c r="K98" s="5">
        <v>50.183509999999998</v>
      </c>
    </row>
    <row r="99" spans="1:11" s="1" customFormat="1" ht="27" x14ac:dyDescent="0.3">
      <c r="A99" s="3" t="s">
        <v>295</v>
      </c>
      <c r="B99" s="3" t="s">
        <v>304</v>
      </c>
      <c r="C99" s="3" t="s">
        <v>107</v>
      </c>
      <c r="D99" s="3" t="s">
        <v>108</v>
      </c>
      <c r="E99" s="3" t="s">
        <v>313</v>
      </c>
      <c r="F99" s="3" t="s">
        <v>314</v>
      </c>
      <c r="G99" s="4">
        <v>420</v>
      </c>
      <c r="H99" s="4">
        <v>420</v>
      </c>
      <c r="I99" s="4">
        <v>187.85599999999999</v>
      </c>
      <c r="J99" s="4">
        <v>232.14400000000001</v>
      </c>
      <c r="K99" s="5">
        <v>44.727619047619051</v>
      </c>
    </row>
    <row r="100" spans="1:11" s="1" customFormat="1" ht="16.05" customHeight="1" x14ac:dyDescent="0.3">
      <c r="A100" s="3" t="s">
        <v>295</v>
      </c>
      <c r="B100" s="3" t="s">
        <v>304</v>
      </c>
      <c r="C100" s="3" t="s">
        <v>107</v>
      </c>
      <c r="D100" s="3" t="s">
        <v>108</v>
      </c>
      <c r="E100" s="3" t="s">
        <v>305</v>
      </c>
      <c r="F100" s="3" t="s">
        <v>306</v>
      </c>
      <c r="G100" s="4">
        <v>50</v>
      </c>
      <c r="H100" s="4">
        <v>50</v>
      </c>
      <c r="I100" s="4">
        <v>0</v>
      </c>
      <c r="J100" s="4">
        <v>50</v>
      </c>
      <c r="K100" s="5">
        <v>0</v>
      </c>
    </row>
    <row r="101" spans="1:11" s="1" customFormat="1" ht="16.05" customHeight="1" x14ac:dyDescent="0.3">
      <c r="A101" s="3" t="s">
        <v>295</v>
      </c>
      <c r="B101" s="3" t="s">
        <v>304</v>
      </c>
      <c r="C101" s="3" t="s">
        <v>122</v>
      </c>
      <c r="D101" s="3" t="s">
        <v>123</v>
      </c>
      <c r="E101" s="3" t="s">
        <v>307</v>
      </c>
      <c r="F101" s="3" t="s">
        <v>308</v>
      </c>
      <c r="G101" s="4">
        <v>800</v>
      </c>
      <c r="H101" s="4">
        <v>800</v>
      </c>
      <c r="I101" s="4">
        <v>23.812349999999999</v>
      </c>
      <c r="J101" s="4">
        <v>776.18764999999996</v>
      </c>
      <c r="K101" s="5">
        <v>2.9765437499999998</v>
      </c>
    </row>
    <row r="102" spans="1:11" s="1" customFormat="1" ht="27" x14ac:dyDescent="0.3">
      <c r="A102" s="3" t="s">
        <v>295</v>
      </c>
      <c r="B102" s="3" t="s">
        <v>304</v>
      </c>
      <c r="C102" s="3" t="s">
        <v>254</v>
      </c>
      <c r="D102" s="3" t="s">
        <v>255</v>
      </c>
      <c r="E102" s="3" t="s">
        <v>315</v>
      </c>
      <c r="F102" s="3" t="s">
        <v>316</v>
      </c>
      <c r="G102" s="4">
        <v>17170</v>
      </c>
      <c r="H102" s="4">
        <v>17170</v>
      </c>
      <c r="I102" s="4">
        <v>8572</v>
      </c>
      <c r="J102" s="4">
        <v>8598</v>
      </c>
      <c r="K102" s="5">
        <v>49.924286546301687</v>
      </c>
    </row>
    <row r="103" spans="1:11" s="1" customFormat="1" ht="27" x14ac:dyDescent="0.3">
      <c r="A103" s="3" t="s">
        <v>295</v>
      </c>
      <c r="B103" s="3" t="s">
        <v>304</v>
      </c>
      <c r="C103" s="3" t="s">
        <v>317</v>
      </c>
      <c r="D103" s="3" t="s">
        <v>318</v>
      </c>
      <c r="E103" s="3" t="s">
        <v>319</v>
      </c>
      <c r="F103" s="3" t="s">
        <v>320</v>
      </c>
      <c r="G103" s="4">
        <v>60</v>
      </c>
      <c r="H103" s="4">
        <v>60</v>
      </c>
      <c r="I103" s="4">
        <v>60</v>
      </c>
      <c r="J103" s="4">
        <v>0</v>
      </c>
      <c r="K103" s="5">
        <v>100</v>
      </c>
    </row>
    <row r="104" spans="1:11" s="1" customFormat="1" ht="27" x14ac:dyDescent="0.3">
      <c r="A104" s="3" t="s">
        <v>295</v>
      </c>
      <c r="B104" s="3" t="s">
        <v>304</v>
      </c>
      <c r="C104" s="3" t="s">
        <v>317</v>
      </c>
      <c r="D104" s="3" t="s">
        <v>318</v>
      </c>
      <c r="E104" s="3" t="s">
        <v>321</v>
      </c>
      <c r="F104" s="3" t="s">
        <v>322</v>
      </c>
      <c r="G104" s="4">
        <v>0</v>
      </c>
      <c r="H104" s="4">
        <v>20</v>
      </c>
      <c r="I104" s="4">
        <v>20</v>
      </c>
      <c r="J104" s="4">
        <v>0</v>
      </c>
      <c r="K104" s="5">
        <v>100</v>
      </c>
    </row>
    <row r="105" spans="1:11" s="1" customFormat="1" ht="27" x14ac:dyDescent="0.3">
      <c r="A105" s="3" t="s">
        <v>295</v>
      </c>
      <c r="B105" s="3" t="s">
        <v>304</v>
      </c>
      <c r="C105" s="3" t="s">
        <v>275</v>
      </c>
      <c r="D105" s="3" t="s">
        <v>276</v>
      </c>
      <c r="E105" s="3" t="s">
        <v>323</v>
      </c>
      <c r="F105" s="3" t="s">
        <v>324</v>
      </c>
      <c r="G105" s="4">
        <v>20</v>
      </c>
      <c r="H105" s="4">
        <v>20</v>
      </c>
      <c r="I105" s="4">
        <v>20</v>
      </c>
      <c r="J105" s="4">
        <v>0</v>
      </c>
      <c r="K105" s="5">
        <v>100</v>
      </c>
    </row>
    <row r="106" spans="1:11" s="1" customFormat="1" ht="27" x14ac:dyDescent="0.3">
      <c r="A106" s="3" t="s">
        <v>295</v>
      </c>
      <c r="B106" s="3" t="s">
        <v>304</v>
      </c>
      <c r="C106" s="3" t="s">
        <v>325</v>
      </c>
      <c r="D106" s="3" t="s">
        <v>326</v>
      </c>
      <c r="E106" s="3" t="s">
        <v>327</v>
      </c>
      <c r="F106" s="3" t="s">
        <v>328</v>
      </c>
      <c r="G106" s="4">
        <v>14.6</v>
      </c>
      <c r="H106" s="4">
        <v>14.6</v>
      </c>
      <c r="I106" s="4">
        <v>14.6</v>
      </c>
      <c r="J106" s="4">
        <v>0</v>
      </c>
      <c r="K106" s="5">
        <v>100</v>
      </c>
    </row>
    <row r="107" spans="1:11" s="1" customFormat="1" ht="27" x14ac:dyDescent="0.3">
      <c r="A107" s="3" t="s">
        <v>295</v>
      </c>
      <c r="B107" s="3" t="s">
        <v>304</v>
      </c>
      <c r="C107" s="3" t="s">
        <v>329</v>
      </c>
      <c r="D107" s="3" t="s">
        <v>330</v>
      </c>
      <c r="E107" s="3" t="s">
        <v>331</v>
      </c>
      <c r="F107" s="3" t="s">
        <v>332</v>
      </c>
      <c r="G107" s="4">
        <v>4.4000000000000004</v>
      </c>
      <c r="H107" s="4">
        <v>4.4000000000000004</v>
      </c>
      <c r="I107" s="4">
        <v>0</v>
      </c>
      <c r="J107" s="4">
        <v>4.4000000000000004</v>
      </c>
      <c r="K107" s="5">
        <v>0</v>
      </c>
    </row>
    <row r="108" spans="1:11" s="1" customFormat="1" ht="16.05" customHeight="1" x14ac:dyDescent="0.3">
      <c r="A108" s="3" t="s">
        <v>295</v>
      </c>
      <c r="B108" s="3" t="s">
        <v>333</v>
      </c>
      <c r="C108" s="3" t="s">
        <v>83</v>
      </c>
      <c r="D108" s="3" t="s">
        <v>84</v>
      </c>
      <c r="E108" s="3" t="s">
        <v>334</v>
      </c>
      <c r="F108" s="3" t="s">
        <v>335</v>
      </c>
      <c r="G108" s="4">
        <v>30</v>
      </c>
      <c r="H108" s="4">
        <v>30</v>
      </c>
      <c r="I108" s="4">
        <v>1.4602299999999999</v>
      </c>
      <c r="J108" s="4">
        <v>28.539770000000001</v>
      </c>
      <c r="K108" s="5">
        <v>4.8674333333333335</v>
      </c>
    </row>
    <row r="109" spans="1:11" s="1" customFormat="1" ht="27" x14ac:dyDescent="0.3">
      <c r="A109" s="3" t="s">
        <v>295</v>
      </c>
      <c r="B109" s="3" t="s">
        <v>333</v>
      </c>
      <c r="C109" s="3" t="s">
        <v>142</v>
      </c>
      <c r="D109" s="3" t="s">
        <v>143</v>
      </c>
      <c r="E109" s="3" t="s">
        <v>336</v>
      </c>
      <c r="F109" s="3" t="s">
        <v>337</v>
      </c>
      <c r="G109" s="4">
        <v>40</v>
      </c>
      <c r="H109" s="4">
        <v>40</v>
      </c>
      <c r="I109" s="4">
        <v>0</v>
      </c>
      <c r="J109" s="4">
        <v>40</v>
      </c>
      <c r="K109" s="5">
        <v>0</v>
      </c>
    </row>
    <row r="110" spans="1:11" s="1" customFormat="1" ht="16.05" customHeight="1" x14ac:dyDescent="0.3">
      <c r="A110" s="3" t="s">
        <v>295</v>
      </c>
      <c r="B110" s="3" t="s">
        <v>333</v>
      </c>
      <c r="C110" s="3" t="s">
        <v>107</v>
      </c>
      <c r="D110" s="3" t="s">
        <v>108</v>
      </c>
      <c r="E110" s="3" t="s">
        <v>338</v>
      </c>
      <c r="F110" s="3" t="s">
        <v>339</v>
      </c>
      <c r="G110" s="4">
        <v>200</v>
      </c>
      <c r="H110" s="4">
        <v>200</v>
      </c>
      <c r="I110" s="4">
        <v>0</v>
      </c>
      <c r="J110" s="4">
        <v>200</v>
      </c>
      <c r="K110" s="5">
        <v>0</v>
      </c>
    </row>
    <row r="111" spans="1:11" s="1" customFormat="1" ht="16.05" customHeight="1" x14ac:dyDescent="0.3">
      <c r="A111" s="3" t="s">
        <v>295</v>
      </c>
      <c r="B111" s="3" t="s">
        <v>333</v>
      </c>
      <c r="C111" s="3" t="s">
        <v>107</v>
      </c>
      <c r="D111" s="3" t="s">
        <v>108</v>
      </c>
      <c r="E111" s="3" t="s">
        <v>340</v>
      </c>
      <c r="F111" s="3" t="s">
        <v>341</v>
      </c>
      <c r="G111" s="4">
        <v>30</v>
      </c>
      <c r="H111" s="4">
        <v>30</v>
      </c>
      <c r="I111" s="4">
        <v>0</v>
      </c>
      <c r="J111" s="4">
        <v>30</v>
      </c>
      <c r="K111" s="5">
        <v>0</v>
      </c>
    </row>
    <row r="112" spans="1:11" s="1" customFormat="1" ht="16.05" customHeight="1" x14ac:dyDescent="0.3">
      <c r="A112" s="3" t="s">
        <v>295</v>
      </c>
      <c r="B112" s="3" t="s">
        <v>333</v>
      </c>
      <c r="C112" s="3" t="s">
        <v>107</v>
      </c>
      <c r="D112" s="3" t="s">
        <v>108</v>
      </c>
      <c r="E112" s="3" t="s">
        <v>334</v>
      </c>
      <c r="F112" s="3" t="s">
        <v>335</v>
      </c>
      <c r="G112" s="4">
        <v>3</v>
      </c>
      <c r="H112" s="4">
        <v>3</v>
      </c>
      <c r="I112" s="4">
        <v>0</v>
      </c>
      <c r="J112" s="4">
        <v>3</v>
      </c>
      <c r="K112" s="5">
        <v>0</v>
      </c>
    </row>
    <row r="113" spans="1:11" s="1" customFormat="1" ht="16.05" customHeight="1" x14ac:dyDescent="0.3">
      <c r="A113" s="3" t="s">
        <v>295</v>
      </c>
      <c r="B113" s="3" t="s">
        <v>333</v>
      </c>
      <c r="C113" s="3" t="s">
        <v>122</v>
      </c>
      <c r="D113" s="3" t="s">
        <v>123</v>
      </c>
      <c r="E113" s="3" t="s">
        <v>338</v>
      </c>
      <c r="F113" s="3" t="s">
        <v>339</v>
      </c>
      <c r="G113" s="4">
        <v>500</v>
      </c>
      <c r="H113" s="4">
        <v>390</v>
      </c>
      <c r="I113" s="4">
        <v>63.283000000000001</v>
      </c>
      <c r="J113" s="4">
        <v>326.71699999999998</v>
      </c>
      <c r="K113" s="5">
        <v>16.226410256410258</v>
      </c>
    </row>
    <row r="114" spans="1:11" s="1" customFormat="1" ht="16.05" customHeight="1" x14ac:dyDescent="0.3">
      <c r="A114" s="3" t="s">
        <v>295</v>
      </c>
      <c r="B114" s="3" t="s">
        <v>333</v>
      </c>
      <c r="C114" s="3" t="s">
        <v>122</v>
      </c>
      <c r="D114" s="3" t="s">
        <v>123</v>
      </c>
      <c r="E114" s="3" t="s">
        <v>340</v>
      </c>
      <c r="F114" s="3" t="s">
        <v>341</v>
      </c>
      <c r="G114" s="4">
        <v>50</v>
      </c>
      <c r="H114" s="4">
        <v>110</v>
      </c>
      <c r="I114" s="4">
        <v>57.610999999999997</v>
      </c>
      <c r="J114" s="4">
        <v>52.389000000000003</v>
      </c>
      <c r="K114" s="5">
        <v>52.373636363636365</v>
      </c>
    </row>
    <row r="115" spans="1:11" s="1" customFormat="1" ht="16.05" customHeight="1" x14ac:dyDescent="0.3">
      <c r="A115" s="3" t="s">
        <v>295</v>
      </c>
      <c r="B115" s="3" t="s">
        <v>333</v>
      </c>
      <c r="C115" s="3" t="s">
        <v>122</v>
      </c>
      <c r="D115" s="3" t="s">
        <v>123</v>
      </c>
      <c r="E115" s="3" t="s">
        <v>342</v>
      </c>
      <c r="F115" s="3" t="s">
        <v>343</v>
      </c>
      <c r="G115" s="4">
        <v>10</v>
      </c>
      <c r="H115" s="4">
        <v>10</v>
      </c>
      <c r="I115" s="4">
        <v>0</v>
      </c>
      <c r="J115" s="4">
        <v>10</v>
      </c>
      <c r="K115" s="5">
        <v>0</v>
      </c>
    </row>
    <row r="116" spans="1:11" s="1" customFormat="1" ht="16.05" customHeight="1" x14ac:dyDescent="0.3">
      <c r="A116" s="3" t="s">
        <v>295</v>
      </c>
      <c r="B116" s="3" t="s">
        <v>333</v>
      </c>
      <c r="C116" s="3" t="s">
        <v>122</v>
      </c>
      <c r="D116" s="3" t="s">
        <v>123</v>
      </c>
      <c r="E116" s="3" t="s">
        <v>344</v>
      </c>
      <c r="F116" s="3" t="s">
        <v>345</v>
      </c>
      <c r="G116" s="4">
        <v>110</v>
      </c>
      <c r="H116" s="4">
        <v>110</v>
      </c>
      <c r="I116" s="4">
        <v>0</v>
      </c>
      <c r="J116" s="4">
        <v>110</v>
      </c>
      <c r="K116" s="5">
        <v>0</v>
      </c>
    </row>
    <row r="117" spans="1:11" s="1" customFormat="1" ht="16.05" customHeight="1" x14ac:dyDescent="0.3">
      <c r="A117" s="3" t="s">
        <v>295</v>
      </c>
      <c r="B117" s="3" t="s">
        <v>333</v>
      </c>
      <c r="C117" s="3" t="s">
        <v>122</v>
      </c>
      <c r="D117" s="3" t="s">
        <v>123</v>
      </c>
      <c r="E117" s="3" t="s">
        <v>334</v>
      </c>
      <c r="F117" s="3" t="s">
        <v>335</v>
      </c>
      <c r="G117" s="4">
        <v>50</v>
      </c>
      <c r="H117" s="4">
        <v>50</v>
      </c>
      <c r="I117" s="4">
        <v>0</v>
      </c>
      <c r="J117" s="4">
        <v>50</v>
      </c>
      <c r="K117" s="5">
        <v>0</v>
      </c>
    </row>
    <row r="118" spans="1:11" s="1" customFormat="1" ht="16.05" customHeight="1" x14ac:dyDescent="0.3">
      <c r="A118" s="3" t="s">
        <v>295</v>
      </c>
      <c r="B118" s="3" t="s">
        <v>333</v>
      </c>
      <c r="C118" s="3" t="s">
        <v>122</v>
      </c>
      <c r="D118" s="3" t="s">
        <v>123</v>
      </c>
      <c r="E118" s="3" t="s">
        <v>346</v>
      </c>
      <c r="F118" s="3" t="s">
        <v>347</v>
      </c>
      <c r="G118" s="4">
        <v>80</v>
      </c>
      <c r="H118" s="4">
        <v>80</v>
      </c>
      <c r="I118" s="4">
        <v>0</v>
      </c>
      <c r="J118" s="4">
        <v>80</v>
      </c>
      <c r="K118" s="5">
        <v>0</v>
      </c>
    </row>
    <row r="119" spans="1:11" s="1" customFormat="1" ht="16.05" customHeight="1" x14ac:dyDescent="0.3">
      <c r="A119" s="3" t="s">
        <v>295</v>
      </c>
      <c r="B119" s="3" t="s">
        <v>348</v>
      </c>
      <c r="C119" s="3" t="s">
        <v>83</v>
      </c>
      <c r="D119" s="3" t="s">
        <v>84</v>
      </c>
      <c r="E119" s="3" t="s">
        <v>349</v>
      </c>
      <c r="F119" s="3" t="s">
        <v>350</v>
      </c>
      <c r="G119" s="4">
        <v>10</v>
      </c>
      <c r="H119" s="4">
        <v>10</v>
      </c>
      <c r="I119" s="4">
        <v>1.2753099999999999</v>
      </c>
      <c r="J119" s="4">
        <v>8.7246900000000007</v>
      </c>
      <c r="K119" s="5">
        <v>12.7531</v>
      </c>
    </row>
    <row r="120" spans="1:11" s="1" customFormat="1" ht="16.05" customHeight="1" x14ac:dyDescent="0.3">
      <c r="A120" s="3" t="s">
        <v>295</v>
      </c>
      <c r="B120" s="3" t="s">
        <v>348</v>
      </c>
      <c r="C120" s="3" t="s">
        <v>107</v>
      </c>
      <c r="D120" s="3" t="s">
        <v>108</v>
      </c>
      <c r="E120" s="3" t="s">
        <v>351</v>
      </c>
      <c r="F120" s="3" t="s">
        <v>352</v>
      </c>
      <c r="G120" s="4">
        <v>25</v>
      </c>
      <c r="H120" s="4">
        <v>25</v>
      </c>
      <c r="I120" s="4">
        <v>0</v>
      </c>
      <c r="J120" s="4">
        <v>25</v>
      </c>
      <c r="K120" s="5">
        <v>0</v>
      </c>
    </row>
    <row r="121" spans="1:11" s="1" customFormat="1" ht="16.05" customHeight="1" x14ac:dyDescent="0.3">
      <c r="A121" s="3" t="s">
        <v>295</v>
      </c>
      <c r="B121" s="3" t="s">
        <v>348</v>
      </c>
      <c r="C121" s="3" t="s">
        <v>122</v>
      </c>
      <c r="D121" s="3" t="s">
        <v>123</v>
      </c>
      <c r="E121" s="3" t="s">
        <v>353</v>
      </c>
      <c r="F121" s="3" t="s">
        <v>354</v>
      </c>
      <c r="G121" s="4">
        <v>80</v>
      </c>
      <c r="H121" s="4">
        <v>80</v>
      </c>
      <c r="I121" s="4">
        <v>0</v>
      </c>
      <c r="J121" s="4">
        <v>80</v>
      </c>
      <c r="K121" s="5">
        <v>0</v>
      </c>
    </row>
    <row r="122" spans="1:11" s="1" customFormat="1" ht="16.05" customHeight="1" x14ac:dyDescent="0.3">
      <c r="A122" s="3" t="s">
        <v>295</v>
      </c>
      <c r="B122" s="3" t="s">
        <v>348</v>
      </c>
      <c r="C122" s="3" t="s">
        <v>122</v>
      </c>
      <c r="D122" s="3" t="s">
        <v>123</v>
      </c>
      <c r="E122" s="3" t="s">
        <v>355</v>
      </c>
      <c r="F122" s="3" t="s">
        <v>356</v>
      </c>
      <c r="G122" s="4">
        <v>160</v>
      </c>
      <c r="H122" s="4">
        <v>160</v>
      </c>
      <c r="I122" s="4">
        <v>44.363999999999997</v>
      </c>
      <c r="J122" s="4">
        <v>115.636</v>
      </c>
      <c r="K122" s="5">
        <v>27.727499999999999</v>
      </c>
    </row>
    <row r="123" spans="1:11" s="1" customFormat="1" ht="16.05" customHeight="1" x14ac:dyDescent="0.3">
      <c r="A123" s="3" t="s">
        <v>295</v>
      </c>
      <c r="B123" s="3" t="s">
        <v>348</v>
      </c>
      <c r="C123" s="3" t="s">
        <v>329</v>
      </c>
      <c r="D123" s="3" t="s">
        <v>330</v>
      </c>
      <c r="E123" s="3" t="s">
        <v>357</v>
      </c>
      <c r="F123" s="3" t="s">
        <v>358</v>
      </c>
      <c r="G123" s="4">
        <v>1000</v>
      </c>
      <c r="H123" s="4">
        <v>1000</v>
      </c>
      <c r="I123" s="4">
        <v>0</v>
      </c>
      <c r="J123" s="4">
        <v>1000</v>
      </c>
      <c r="K123" s="5">
        <v>0</v>
      </c>
    </row>
    <row r="124" spans="1:11" s="1" customFormat="1" ht="16.2" customHeight="1" x14ac:dyDescent="0.3">
      <c r="A124" s="3" t="s">
        <v>295</v>
      </c>
      <c r="B124" s="3" t="s">
        <v>359</v>
      </c>
      <c r="C124" s="3" t="s">
        <v>107</v>
      </c>
      <c r="D124" s="3" t="s">
        <v>108</v>
      </c>
      <c r="E124" s="3" t="s">
        <v>360</v>
      </c>
      <c r="F124" s="3" t="s">
        <v>361</v>
      </c>
      <c r="G124" s="4">
        <v>100</v>
      </c>
      <c r="H124" s="4">
        <v>100</v>
      </c>
      <c r="I124" s="4">
        <v>23.576319999999999</v>
      </c>
      <c r="J124" s="4">
        <v>76.423680000000004</v>
      </c>
      <c r="K124" s="5">
        <v>23.576319999999999</v>
      </c>
    </row>
    <row r="125" spans="1:11" s="1" customFormat="1" ht="27" x14ac:dyDescent="0.3">
      <c r="A125" s="3" t="s">
        <v>295</v>
      </c>
      <c r="B125" s="3" t="s">
        <v>362</v>
      </c>
      <c r="C125" s="3" t="s">
        <v>363</v>
      </c>
      <c r="D125" s="3" t="s">
        <v>364</v>
      </c>
      <c r="E125" s="3" t="s">
        <v>365</v>
      </c>
      <c r="F125" s="3" t="s">
        <v>366</v>
      </c>
      <c r="G125" s="4">
        <v>227</v>
      </c>
      <c r="H125" s="4">
        <v>227</v>
      </c>
      <c r="I125" s="4">
        <v>227</v>
      </c>
      <c r="J125" s="4">
        <v>0</v>
      </c>
      <c r="K125" s="5">
        <v>100</v>
      </c>
    </row>
    <row r="126" spans="1:11" s="1" customFormat="1" ht="27" x14ac:dyDescent="0.3">
      <c r="A126" s="3" t="s">
        <v>295</v>
      </c>
      <c r="B126" s="3" t="s">
        <v>362</v>
      </c>
      <c r="C126" s="3" t="s">
        <v>363</v>
      </c>
      <c r="D126" s="3" t="s">
        <v>364</v>
      </c>
      <c r="E126" s="3" t="s">
        <v>367</v>
      </c>
      <c r="F126" s="3" t="s">
        <v>368</v>
      </c>
      <c r="G126" s="4">
        <v>12</v>
      </c>
      <c r="H126" s="4">
        <v>12</v>
      </c>
      <c r="I126" s="4">
        <v>12</v>
      </c>
      <c r="J126" s="4">
        <v>0</v>
      </c>
      <c r="K126" s="5">
        <v>100</v>
      </c>
    </row>
    <row r="127" spans="1:11" s="1" customFormat="1" ht="27" x14ac:dyDescent="0.3">
      <c r="A127" s="3" t="s">
        <v>295</v>
      </c>
      <c r="B127" s="3" t="s">
        <v>362</v>
      </c>
      <c r="C127" s="3" t="s">
        <v>363</v>
      </c>
      <c r="D127" s="3" t="s">
        <v>364</v>
      </c>
      <c r="E127" s="3" t="s">
        <v>369</v>
      </c>
      <c r="F127" s="3" t="s">
        <v>370</v>
      </c>
      <c r="G127" s="4">
        <v>250</v>
      </c>
      <c r="H127" s="4">
        <v>250</v>
      </c>
      <c r="I127" s="4">
        <v>250</v>
      </c>
      <c r="J127" s="4">
        <v>0</v>
      </c>
      <c r="K127" s="5">
        <v>100</v>
      </c>
    </row>
    <row r="128" spans="1:11" s="1" customFormat="1" ht="27" x14ac:dyDescent="0.3">
      <c r="A128" s="3" t="s">
        <v>295</v>
      </c>
      <c r="B128" s="3" t="s">
        <v>371</v>
      </c>
      <c r="C128" s="3" t="s">
        <v>290</v>
      </c>
      <c r="D128" s="3" t="s">
        <v>291</v>
      </c>
      <c r="E128" s="3" t="s">
        <v>372</v>
      </c>
      <c r="F128" s="3" t="s">
        <v>373</v>
      </c>
      <c r="G128" s="4">
        <v>58.4</v>
      </c>
      <c r="H128" s="4">
        <v>58.4</v>
      </c>
      <c r="I128" s="4">
        <v>58.4</v>
      </c>
      <c r="J128" s="4">
        <v>0</v>
      </c>
      <c r="K128" s="5">
        <v>100</v>
      </c>
    </row>
    <row r="129" spans="1:11" s="1" customFormat="1" ht="16.05" customHeight="1" x14ac:dyDescent="0.3">
      <c r="A129" s="3" t="s">
        <v>295</v>
      </c>
      <c r="B129" s="3" t="s">
        <v>374</v>
      </c>
      <c r="C129" s="3" t="s">
        <v>137</v>
      </c>
      <c r="D129" s="3" t="s">
        <v>138</v>
      </c>
      <c r="E129" s="3" t="s">
        <v>375</v>
      </c>
      <c r="F129" s="3" t="s">
        <v>376</v>
      </c>
      <c r="G129" s="4">
        <v>200</v>
      </c>
      <c r="H129" s="4">
        <v>200</v>
      </c>
      <c r="I129" s="4">
        <v>7.9</v>
      </c>
      <c r="J129" s="4">
        <v>192.1</v>
      </c>
      <c r="K129" s="5">
        <v>3.95</v>
      </c>
    </row>
    <row r="130" spans="1:11" s="1" customFormat="1" ht="16.05" customHeight="1" x14ac:dyDescent="0.3">
      <c r="A130" s="3" t="s">
        <v>295</v>
      </c>
      <c r="B130" s="3" t="s">
        <v>374</v>
      </c>
      <c r="C130" s="3" t="s">
        <v>107</v>
      </c>
      <c r="D130" s="3" t="s">
        <v>108</v>
      </c>
      <c r="E130" s="3" t="s">
        <v>375</v>
      </c>
      <c r="F130" s="3" t="s">
        <v>376</v>
      </c>
      <c r="G130" s="4">
        <v>40</v>
      </c>
      <c r="H130" s="4">
        <v>40</v>
      </c>
      <c r="I130" s="4">
        <v>4.82</v>
      </c>
      <c r="J130" s="4">
        <v>35.18</v>
      </c>
      <c r="K130" s="5">
        <v>12.05</v>
      </c>
    </row>
    <row r="131" spans="1:11" s="1" customFormat="1" ht="16.05" customHeight="1" x14ac:dyDescent="0.3">
      <c r="A131" s="3" t="s">
        <v>295</v>
      </c>
      <c r="B131" s="3" t="s">
        <v>374</v>
      </c>
      <c r="C131" s="3" t="s">
        <v>377</v>
      </c>
      <c r="D131" s="3" t="s">
        <v>378</v>
      </c>
      <c r="E131" s="3" t="s">
        <v>375</v>
      </c>
      <c r="F131" s="3" t="s">
        <v>376</v>
      </c>
      <c r="G131" s="4">
        <v>575</v>
      </c>
      <c r="H131" s="4">
        <v>575</v>
      </c>
      <c r="I131" s="4">
        <v>216.63900000000001</v>
      </c>
      <c r="J131" s="4">
        <v>358.36099999999999</v>
      </c>
      <c r="K131" s="5">
        <v>37.676347826086953</v>
      </c>
    </row>
    <row r="132" spans="1:11" s="1" customFormat="1" ht="27" x14ac:dyDescent="0.3">
      <c r="A132" s="3" t="s">
        <v>295</v>
      </c>
      <c r="B132" s="3" t="s">
        <v>374</v>
      </c>
      <c r="C132" s="3" t="s">
        <v>196</v>
      </c>
      <c r="D132" s="3" t="s">
        <v>197</v>
      </c>
      <c r="E132" s="3" t="s">
        <v>379</v>
      </c>
      <c r="F132" s="3" t="s">
        <v>380</v>
      </c>
      <c r="G132" s="4">
        <v>12.8</v>
      </c>
      <c r="H132" s="4">
        <v>12.8</v>
      </c>
      <c r="I132" s="4">
        <v>12.8</v>
      </c>
      <c r="J132" s="4">
        <v>0</v>
      </c>
      <c r="K132" s="5">
        <v>100</v>
      </c>
    </row>
    <row r="133" spans="1:11" s="1" customFormat="1" ht="27" x14ac:dyDescent="0.3">
      <c r="A133" s="3" t="s">
        <v>295</v>
      </c>
      <c r="B133" s="3" t="s">
        <v>374</v>
      </c>
      <c r="C133" s="3" t="s">
        <v>290</v>
      </c>
      <c r="D133" s="3" t="s">
        <v>291</v>
      </c>
      <c r="E133" s="3" t="s">
        <v>381</v>
      </c>
      <c r="F133" s="3" t="s">
        <v>382</v>
      </c>
      <c r="G133" s="4">
        <v>40</v>
      </c>
      <c r="H133" s="4">
        <v>40</v>
      </c>
      <c r="I133" s="4">
        <v>40</v>
      </c>
      <c r="J133" s="4">
        <v>0</v>
      </c>
      <c r="K133" s="5">
        <v>100</v>
      </c>
    </row>
    <row r="134" spans="1:11" s="1" customFormat="1" ht="27" x14ac:dyDescent="0.3">
      <c r="A134" s="3" t="s">
        <v>295</v>
      </c>
      <c r="B134" s="3" t="s">
        <v>374</v>
      </c>
      <c r="C134" s="3" t="s">
        <v>290</v>
      </c>
      <c r="D134" s="3" t="s">
        <v>291</v>
      </c>
      <c r="E134" s="3" t="s">
        <v>383</v>
      </c>
      <c r="F134" s="3" t="s">
        <v>384</v>
      </c>
      <c r="G134" s="4">
        <v>12.2</v>
      </c>
      <c r="H134" s="4">
        <v>12.2</v>
      </c>
      <c r="I134" s="4">
        <v>12.2</v>
      </c>
      <c r="J134" s="4">
        <v>0</v>
      </c>
      <c r="K134" s="5">
        <v>100</v>
      </c>
    </row>
    <row r="135" spans="1:11" s="1" customFormat="1" ht="27" x14ac:dyDescent="0.3">
      <c r="A135" s="3" t="s">
        <v>295</v>
      </c>
      <c r="B135" s="3" t="s">
        <v>374</v>
      </c>
      <c r="C135" s="3" t="s">
        <v>325</v>
      </c>
      <c r="D135" s="3" t="s">
        <v>326</v>
      </c>
      <c r="E135" s="3" t="s">
        <v>385</v>
      </c>
      <c r="F135" s="3" t="s">
        <v>386</v>
      </c>
      <c r="G135" s="4">
        <v>9</v>
      </c>
      <c r="H135" s="4">
        <v>9</v>
      </c>
      <c r="I135" s="4">
        <v>9</v>
      </c>
      <c r="J135" s="4">
        <v>0</v>
      </c>
      <c r="K135" s="5">
        <v>100</v>
      </c>
    </row>
    <row r="136" spans="1:11" s="1" customFormat="1" ht="27" x14ac:dyDescent="0.3">
      <c r="A136" s="3" t="s">
        <v>295</v>
      </c>
      <c r="B136" s="3" t="s">
        <v>374</v>
      </c>
      <c r="C136" s="3" t="s">
        <v>325</v>
      </c>
      <c r="D136" s="3" t="s">
        <v>326</v>
      </c>
      <c r="E136" s="3" t="s">
        <v>387</v>
      </c>
      <c r="F136" s="3" t="s">
        <v>388</v>
      </c>
      <c r="G136" s="4">
        <v>42.2</v>
      </c>
      <c r="H136" s="4">
        <v>42.2</v>
      </c>
      <c r="I136" s="4">
        <v>42.2</v>
      </c>
      <c r="J136" s="4">
        <v>0</v>
      </c>
      <c r="K136" s="5">
        <v>100</v>
      </c>
    </row>
    <row r="137" spans="1:11" s="1" customFormat="1" ht="27" x14ac:dyDescent="0.3">
      <c r="A137" s="3" t="s">
        <v>295</v>
      </c>
      <c r="B137" s="3" t="s">
        <v>374</v>
      </c>
      <c r="C137" s="3" t="s">
        <v>325</v>
      </c>
      <c r="D137" s="3" t="s">
        <v>326</v>
      </c>
      <c r="E137" s="3" t="s">
        <v>389</v>
      </c>
      <c r="F137" s="3" t="s">
        <v>390</v>
      </c>
      <c r="G137" s="4">
        <v>73</v>
      </c>
      <c r="H137" s="4">
        <v>73</v>
      </c>
      <c r="I137" s="4">
        <v>73</v>
      </c>
      <c r="J137" s="4">
        <v>0</v>
      </c>
      <c r="K137" s="5">
        <v>100</v>
      </c>
    </row>
    <row r="138" spans="1:11" s="1" customFormat="1" ht="27" x14ac:dyDescent="0.3">
      <c r="A138" s="3" t="s">
        <v>295</v>
      </c>
      <c r="B138" s="3" t="s">
        <v>374</v>
      </c>
      <c r="C138" s="3" t="s">
        <v>325</v>
      </c>
      <c r="D138" s="3" t="s">
        <v>326</v>
      </c>
      <c r="E138" s="3" t="s">
        <v>391</v>
      </c>
      <c r="F138" s="3" t="s">
        <v>392</v>
      </c>
      <c r="G138" s="4">
        <v>0</v>
      </c>
      <c r="H138" s="4">
        <v>25</v>
      </c>
      <c r="I138" s="4">
        <v>0</v>
      </c>
      <c r="J138" s="4">
        <v>25</v>
      </c>
      <c r="K138" s="5">
        <v>0</v>
      </c>
    </row>
    <row r="139" spans="1:11" s="1" customFormat="1" ht="27" x14ac:dyDescent="0.3">
      <c r="A139" s="3" t="s">
        <v>295</v>
      </c>
      <c r="B139" s="3" t="s">
        <v>374</v>
      </c>
      <c r="C139" s="3" t="s">
        <v>329</v>
      </c>
      <c r="D139" s="3" t="s">
        <v>330</v>
      </c>
      <c r="E139" s="3" t="s">
        <v>393</v>
      </c>
      <c r="F139" s="3" t="s">
        <v>394</v>
      </c>
      <c r="G139" s="4">
        <v>48</v>
      </c>
      <c r="H139" s="4">
        <v>47.35</v>
      </c>
      <c r="I139" s="4">
        <v>0</v>
      </c>
      <c r="J139" s="4">
        <v>47.35</v>
      </c>
      <c r="K139" s="5">
        <v>0</v>
      </c>
    </row>
    <row r="140" spans="1:11" s="1" customFormat="1" ht="16.05" customHeight="1" x14ac:dyDescent="0.3">
      <c r="A140" s="157" t="s">
        <v>395</v>
      </c>
      <c r="B140" s="157"/>
      <c r="C140" s="157"/>
      <c r="D140" s="157"/>
      <c r="E140" s="157"/>
      <c r="F140" s="157"/>
      <c r="G140" s="28">
        <v>24462.6</v>
      </c>
      <c r="H140" s="28">
        <v>24456.95</v>
      </c>
      <c r="I140" s="28">
        <v>10517.07</v>
      </c>
      <c r="J140" s="28">
        <v>13939.88</v>
      </c>
      <c r="K140" s="29">
        <v>43</v>
      </c>
    </row>
    <row r="141" spans="1:11" s="1" customFormat="1" ht="16.05" customHeight="1" x14ac:dyDescent="0.3">
      <c r="A141" s="3" t="s">
        <v>396</v>
      </c>
      <c r="B141" s="3" t="s">
        <v>397</v>
      </c>
      <c r="C141" s="3" t="s">
        <v>133</v>
      </c>
      <c r="D141" s="3" t="s">
        <v>134</v>
      </c>
      <c r="E141" s="3" t="s">
        <v>398</v>
      </c>
      <c r="F141" s="3" t="s">
        <v>399</v>
      </c>
      <c r="G141" s="4">
        <v>100</v>
      </c>
      <c r="H141" s="4">
        <v>100</v>
      </c>
      <c r="I141" s="4">
        <v>4.2839999999999998</v>
      </c>
      <c r="J141" s="4">
        <v>95.715999999999994</v>
      </c>
      <c r="K141" s="5">
        <v>4.2839999999999998</v>
      </c>
    </row>
    <row r="142" spans="1:11" s="1" customFormat="1" ht="16.05" customHeight="1" x14ac:dyDescent="0.3">
      <c r="A142" s="3" t="s">
        <v>396</v>
      </c>
      <c r="B142" s="3" t="s">
        <v>397</v>
      </c>
      <c r="C142" s="3" t="s">
        <v>133</v>
      </c>
      <c r="D142" s="3" t="s">
        <v>134</v>
      </c>
      <c r="E142" s="3" t="s">
        <v>400</v>
      </c>
      <c r="F142" s="3" t="s">
        <v>401</v>
      </c>
      <c r="G142" s="4">
        <v>50</v>
      </c>
      <c r="H142" s="4">
        <v>50</v>
      </c>
      <c r="I142" s="4">
        <v>0</v>
      </c>
      <c r="J142" s="4">
        <v>50</v>
      </c>
      <c r="K142" s="5">
        <v>0</v>
      </c>
    </row>
    <row r="143" spans="1:11" s="1" customFormat="1" ht="16.05" customHeight="1" x14ac:dyDescent="0.3">
      <c r="A143" s="3" t="s">
        <v>396</v>
      </c>
      <c r="B143" s="3" t="s">
        <v>397</v>
      </c>
      <c r="C143" s="3" t="s">
        <v>137</v>
      </c>
      <c r="D143" s="3" t="s">
        <v>138</v>
      </c>
      <c r="E143" s="3" t="s">
        <v>402</v>
      </c>
      <c r="F143" s="3" t="s">
        <v>403</v>
      </c>
      <c r="G143" s="4">
        <v>10</v>
      </c>
      <c r="H143" s="4">
        <v>10</v>
      </c>
      <c r="I143" s="4">
        <v>0</v>
      </c>
      <c r="J143" s="4">
        <v>10</v>
      </c>
      <c r="K143" s="5">
        <v>0</v>
      </c>
    </row>
    <row r="144" spans="1:11" s="1" customFormat="1" ht="16.05" customHeight="1" x14ac:dyDescent="0.3">
      <c r="A144" s="3" t="s">
        <v>396</v>
      </c>
      <c r="B144" s="3" t="s">
        <v>397</v>
      </c>
      <c r="C144" s="3" t="s">
        <v>107</v>
      </c>
      <c r="D144" s="3" t="s">
        <v>108</v>
      </c>
      <c r="E144" s="3" t="s">
        <v>404</v>
      </c>
      <c r="F144" s="3" t="s">
        <v>405</v>
      </c>
      <c r="G144" s="4">
        <v>700</v>
      </c>
      <c r="H144" s="4">
        <v>700</v>
      </c>
      <c r="I144" s="4">
        <v>173.89214999999999</v>
      </c>
      <c r="J144" s="4">
        <v>526.10784999999998</v>
      </c>
      <c r="K144" s="5">
        <v>24.841735714285715</v>
      </c>
    </row>
    <row r="145" spans="1:11" s="1" customFormat="1" ht="16.05" customHeight="1" x14ac:dyDescent="0.3">
      <c r="A145" s="3" t="s">
        <v>396</v>
      </c>
      <c r="B145" s="3" t="s">
        <v>397</v>
      </c>
      <c r="C145" s="3" t="s">
        <v>107</v>
      </c>
      <c r="D145" s="3" t="s">
        <v>108</v>
      </c>
      <c r="E145" s="3" t="s">
        <v>406</v>
      </c>
      <c r="F145" s="3" t="s">
        <v>407</v>
      </c>
      <c r="G145" s="4">
        <v>15</v>
      </c>
      <c r="H145" s="4">
        <v>15</v>
      </c>
      <c r="I145" s="4">
        <v>2.42</v>
      </c>
      <c r="J145" s="4">
        <v>12.58</v>
      </c>
      <c r="K145" s="5">
        <v>16.133333333333333</v>
      </c>
    </row>
    <row r="146" spans="1:11" s="1" customFormat="1" ht="16.05" customHeight="1" x14ac:dyDescent="0.3">
      <c r="A146" s="3" t="s">
        <v>396</v>
      </c>
      <c r="B146" s="3" t="s">
        <v>397</v>
      </c>
      <c r="C146" s="3" t="s">
        <v>107</v>
      </c>
      <c r="D146" s="3" t="s">
        <v>108</v>
      </c>
      <c r="E146" s="3" t="s">
        <v>408</v>
      </c>
      <c r="F146" s="3" t="s">
        <v>409</v>
      </c>
      <c r="G146" s="4">
        <v>7560</v>
      </c>
      <c r="H146" s="4">
        <v>7560</v>
      </c>
      <c r="I146" s="4">
        <v>3230.7</v>
      </c>
      <c r="J146" s="4">
        <v>4329.3</v>
      </c>
      <c r="K146" s="5">
        <v>42.734126984126981</v>
      </c>
    </row>
    <row r="147" spans="1:11" s="1" customFormat="1" ht="16.05" customHeight="1" x14ac:dyDescent="0.3">
      <c r="A147" s="3" t="s">
        <v>396</v>
      </c>
      <c r="B147" s="3" t="s">
        <v>397</v>
      </c>
      <c r="C147" s="3" t="s">
        <v>122</v>
      </c>
      <c r="D147" s="3" t="s">
        <v>123</v>
      </c>
      <c r="E147" s="3" t="s">
        <v>410</v>
      </c>
      <c r="F147" s="3" t="s">
        <v>411</v>
      </c>
      <c r="G147" s="4">
        <v>1400</v>
      </c>
      <c r="H147" s="4">
        <v>1400</v>
      </c>
      <c r="I147" s="4">
        <v>408.22717</v>
      </c>
      <c r="J147" s="4">
        <v>991.77283</v>
      </c>
      <c r="K147" s="5">
        <v>29.159083571428571</v>
      </c>
    </row>
    <row r="148" spans="1:11" s="1" customFormat="1" ht="16.05" customHeight="1" x14ac:dyDescent="0.3">
      <c r="A148" s="3" t="s">
        <v>396</v>
      </c>
      <c r="B148" s="3" t="s">
        <v>397</v>
      </c>
      <c r="C148" s="3" t="s">
        <v>122</v>
      </c>
      <c r="D148" s="3" t="s">
        <v>123</v>
      </c>
      <c r="E148" s="3" t="s">
        <v>412</v>
      </c>
      <c r="F148" s="3" t="s">
        <v>413</v>
      </c>
      <c r="G148" s="4">
        <v>500</v>
      </c>
      <c r="H148" s="4">
        <v>500</v>
      </c>
      <c r="I148" s="4">
        <v>172.065</v>
      </c>
      <c r="J148" s="4">
        <v>327.935</v>
      </c>
      <c r="K148" s="5">
        <v>34.412999999999997</v>
      </c>
    </row>
    <row r="149" spans="1:11" s="1" customFormat="1" ht="16.05" customHeight="1" x14ac:dyDescent="0.3">
      <c r="A149" s="3" t="s">
        <v>396</v>
      </c>
      <c r="B149" s="3" t="s">
        <v>397</v>
      </c>
      <c r="C149" s="3" t="s">
        <v>122</v>
      </c>
      <c r="D149" s="3" t="s">
        <v>123</v>
      </c>
      <c r="E149" s="3" t="s">
        <v>414</v>
      </c>
      <c r="F149" s="3" t="s">
        <v>415</v>
      </c>
      <c r="G149" s="4">
        <v>1100</v>
      </c>
      <c r="H149" s="4">
        <v>1100</v>
      </c>
      <c r="I149" s="4">
        <v>154.20993999999999</v>
      </c>
      <c r="J149" s="4">
        <v>945.79006000000004</v>
      </c>
      <c r="K149" s="5">
        <v>14.019085454545454</v>
      </c>
    </row>
    <row r="150" spans="1:11" s="1" customFormat="1" ht="16.05" customHeight="1" x14ac:dyDescent="0.3">
      <c r="A150" s="3" t="s">
        <v>396</v>
      </c>
      <c r="B150" s="3" t="s">
        <v>397</v>
      </c>
      <c r="C150" s="3" t="s">
        <v>122</v>
      </c>
      <c r="D150" s="3" t="s">
        <v>123</v>
      </c>
      <c r="E150" s="3" t="s">
        <v>416</v>
      </c>
      <c r="F150" s="3" t="s">
        <v>417</v>
      </c>
      <c r="G150" s="4">
        <v>500</v>
      </c>
      <c r="H150" s="4">
        <v>500</v>
      </c>
      <c r="I150" s="4">
        <v>298.39580999999998</v>
      </c>
      <c r="J150" s="4">
        <v>201.60418999999999</v>
      </c>
      <c r="K150" s="5">
        <v>59.679161999999998</v>
      </c>
    </row>
    <row r="151" spans="1:11" s="1" customFormat="1" ht="16.05" customHeight="1" x14ac:dyDescent="0.3">
      <c r="A151" s="3" t="s">
        <v>396</v>
      </c>
      <c r="B151" s="3" t="s">
        <v>397</v>
      </c>
      <c r="C151" s="3" t="s">
        <v>122</v>
      </c>
      <c r="D151" s="3" t="s">
        <v>123</v>
      </c>
      <c r="E151" s="3" t="s">
        <v>418</v>
      </c>
      <c r="F151" s="3" t="s">
        <v>419</v>
      </c>
      <c r="G151" s="4">
        <v>50</v>
      </c>
      <c r="H151" s="4">
        <v>50</v>
      </c>
      <c r="I151" s="4">
        <v>0</v>
      </c>
      <c r="J151" s="4">
        <v>50</v>
      </c>
      <c r="K151" s="5">
        <v>0</v>
      </c>
    </row>
    <row r="152" spans="1:11" s="1" customFormat="1" ht="16.05" customHeight="1" x14ac:dyDescent="0.3">
      <c r="A152" s="3" t="s">
        <v>396</v>
      </c>
      <c r="B152" s="3" t="s">
        <v>397</v>
      </c>
      <c r="C152" s="3" t="s">
        <v>122</v>
      </c>
      <c r="D152" s="3" t="s">
        <v>123</v>
      </c>
      <c r="E152" s="3" t="s">
        <v>420</v>
      </c>
      <c r="F152" s="3" t="s">
        <v>421</v>
      </c>
      <c r="G152" s="4">
        <v>300</v>
      </c>
      <c r="H152" s="4">
        <v>300</v>
      </c>
      <c r="I152" s="4">
        <v>0</v>
      </c>
      <c r="J152" s="4">
        <v>300</v>
      </c>
      <c r="K152" s="5">
        <v>0</v>
      </c>
    </row>
    <row r="153" spans="1:11" s="1" customFormat="1" ht="16.05" customHeight="1" x14ac:dyDescent="0.3">
      <c r="A153" s="3" t="s">
        <v>396</v>
      </c>
      <c r="B153" s="3" t="s">
        <v>397</v>
      </c>
      <c r="C153" s="3" t="s">
        <v>122</v>
      </c>
      <c r="D153" s="3" t="s">
        <v>123</v>
      </c>
      <c r="E153" s="3" t="s">
        <v>422</v>
      </c>
      <c r="F153" s="3" t="s">
        <v>423</v>
      </c>
      <c r="G153" s="4">
        <v>500</v>
      </c>
      <c r="H153" s="4">
        <v>500</v>
      </c>
      <c r="I153" s="4">
        <v>53.037140000000001</v>
      </c>
      <c r="J153" s="4">
        <v>446.96285999999998</v>
      </c>
      <c r="K153" s="5">
        <v>10.607428000000001</v>
      </c>
    </row>
    <row r="154" spans="1:11" s="1" customFormat="1" ht="16.05" customHeight="1" x14ac:dyDescent="0.3">
      <c r="A154" s="3" t="s">
        <v>396</v>
      </c>
      <c r="B154" s="3" t="s">
        <v>397</v>
      </c>
      <c r="C154" s="3" t="s">
        <v>122</v>
      </c>
      <c r="D154" s="3" t="s">
        <v>123</v>
      </c>
      <c r="E154" s="3" t="s">
        <v>424</v>
      </c>
      <c r="F154" s="3" t="s">
        <v>425</v>
      </c>
      <c r="G154" s="4">
        <v>300</v>
      </c>
      <c r="H154" s="4">
        <v>300</v>
      </c>
      <c r="I154" s="4">
        <v>0</v>
      </c>
      <c r="J154" s="4">
        <v>300</v>
      </c>
      <c r="K154" s="5">
        <v>0</v>
      </c>
    </row>
    <row r="155" spans="1:11" s="1" customFormat="1" ht="16.05" customHeight="1" x14ac:dyDescent="0.3">
      <c r="A155" s="3" t="s">
        <v>396</v>
      </c>
      <c r="B155" s="3" t="s">
        <v>397</v>
      </c>
      <c r="C155" s="3" t="s">
        <v>122</v>
      </c>
      <c r="D155" s="3" t="s">
        <v>123</v>
      </c>
      <c r="E155" s="3" t="s">
        <v>426</v>
      </c>
      <c r="F155" s="3" t="s">
        <v>427</v>
      </c>
      <c r="G155" s="4">
        <v>500</v>
      </c>
      <c r="H155" s="4">
        <v>1000</v>
      </c>
      <c r="I155" s="4">
        <v>0</v>
      </c>
      <c r="J155" s="4">
        <v>1000</v>
      </c>
      <c r="K155" s="5">
        <v>0</v>
      </c>
    </row>
    <row r="156" spans="1:11" s="1" customFormat="1" ht="16.05" customHeight="1" x14ac:dyDescent="0.3">
      <c r="A156" s="3" t="s">
        <v>396</v>
      </c>
      <c r="B156" s="3" t="s">
        <v>428</v>
      </c>
      <c r="C156" s="3" t="s">
        <v>137</v>
      </c>
      <c r="D156" s="3" t="s">
        <v>138</v>
      </c>
      <c r="E156" s="3" t="s">
        <v>429</v>
      </c>
      <c r="F156" s="3" t="s">
        <v>430</v>
      </c>
      <c r="G156" s="4">
        <v>5</v>
      </c>
      <c r="H156" s="4">
        <v>5</v>
      </c>
      <c r="I156" s="4">
        <v>0</v>
      </c>
      <c r="J156" s="4">
        <v>5</v>
      </c>
      <c r="K156" s="5">
        <v>0</v>
      </c>
    </row>
    <row r="157" spans="1:11" s="1" customFormat="1" ht="16.05" customHeight="1" x14ac:dyDescent="0.3">
      <c r="A157" s="3" t="s">
        <v>396</v>
      </c>
      <c r="B157" s="3" t="s">
        <v>428</v>
      </c>
      <c r="C157" s="3" t="s">
        <v>431</v>
      </c>
      <c r="D157" s="3" t="s">
        <v>432</v>
      </c>
      <c r="E157" s="3" t="s">
        <v>429</v>
      </c>
      <c r="F157" s="3" t="s">
        <v>430</v>
      </c>
      <c r="G157" s="4">
        <v>5</v>
      </c>
      <c r="H157" s="4">
        <v>5</v>
      </c>
      <c r="I157" s="4">
        <v>0</v>
      </c>
      <c r="J157" s="4">
        <v>5</v>
      </c>
      <c r="K157" s="5">
        <v>0</v>
      </c>
    </row>
    <row r="158" spans="1:11" s="1" customFormat="1" ht="16.05" customHeight="1" x14ac:dyDescent="0.3">
      <c r="A158" s="3" t="s">
        <v>396</v>
      </c>
      <c r="B158" s="3" t="s">
        <v>428</v>
      </c>
      <c r="C158" s="3" t="s">
        <v>107</v>
      </c>
      <c r="D158" s="3" t="s">
        <v>108</v>
      </c>
      <c r="E158" s="3" t="s">
        <v>429</v>
      </c>
      <c r="F158" s="3" t="s">
        <v>430</v>
      </c>
      <c r="G158" s="4">
        <v>40</v>
      </c>
      <c r="H158" s="4">
        <v>40</v>
      </c>
      <c r="I158" s="4">
        <v>0</v>
      </c>
      <c r="J158" s="4">
        <v>40</v>
      </c>
      <c r="K158" s="5">
        <v>0</v>
      </c>
    </row>
    <row r="159" spans="1:11" s="1" customFormat="1" ht="27" x14ac:dyDescent="0.3">
      <c r="A159" s="3" t="s">
        <v>396</v>
      </c>
      <c r="B159" s="3" t="s">
        <v>428</v>
      </c>
      <c r="C159" s="3" t="s">
        <v>107</v>
      </c>
      <c r="D159" s="3" t="s">
        <v>108</v>
      </c>
      <c r="E159" s="3" t="s">
        <v>433</v>
      </c>
      <c r="F159" s="3" t="s">
        <v>434</v>
      </c>
      <c r="G159" s="4">
        <v>116</v>
      </c>
      <c r="H159" s="4">
        <v>116</v>
      </c>
      <c r="I159" s="4">
        <v>0</v>
      </c>
      <c r="J159" s="4">
        <v>116</v>
      </c>
      <c r="K159" s="5">
        <v>0</v>
      </c>
    </row>
    <row r="160" spans="1:11" s="1" customFormat="1" ht="16.05" customHeight="1" x14ac:dyDescent="0.3">
      <c r="A160" s="3" t="s">
        <v>396</v>
      </c>
      <c r="B160" s="3" t="s">
        <v>428</v>
      </c>
      <c r="C160" s="3" t="s">
        <v>435</v>
      </c>
      <c r="D160" s="3" t="s">
        <v>436</v>
      </c>
      <c r="E160" s="3" t="s">
        <v>429</v>
      </c>
      <c r="F160" s="3" t="s">
        <v>430</v>
      </c>
      <c r="G160" s="4">
        <v>5</v>
      </c>
      <c r="H160" s="4">
        <v>5</v>
      </c>
      <c r="I160" s="4">
        <v>0</v>
      </c>
      <c r="J160" s="4">
        <v>5</v>
      </c>
      <c r="K160" s="5">
        <v>0</v>
      </c>
    </row>
    <row r="161" spans="1:11" s="1" customFormat="1" ht="40.200000000000003" x14ac:dyDescent="0.3">
      <c r="A161" s="3" t="s">
        <v>396</v>
      </c>
      <c r="B161" s="3" t="s">
        <v>428</v>
      </c>
      <c r="C161" s="3" t="s">
        <v>300</v>
      </c>
      <c r="D161" s="3" t="s">
        <v>301</v>
      </c>
      <c r="E161" s="3" t="s">
        <v>437</v>
      </c>
      <c r="F161" s="3" t="s">
        <v>438</v>
      </c>
      <c r="G161" s="4">
        <v>94</v>
      </c>
      <c r="H161" s="4">
        <v>94</v>
      </c>
      <c r="I161" s="4">
        <v>94</v>
      </c>
      <c r="J161" s="4">
        <v>0</v>
      </c>
      <c r="K161" s="5">
        <v>100</v>
      </c>
    </row>
    <row r="162" spans="1:11" s="1" customFormat="1" ht="16.05" customHeight="1" x14ac:dyDescent="0.3">
      <c r="A162" s="3" t="s">
        <v>396</v>
      </c>
      <c r="B162" s="3" t="s">
        <v>428</v>
      </c>
      <c r="C162" s="3" t="s">
        <v>290</v>
      </c>
      <c r="D162" s="3" t="s">
        <v>291</v>
      </c>
      <c r="E162" s="3" t="s">
        <v>439</v>
      </c>
      <c r="F162" s="3" t="s">
        <v>440</v>
      </c>
      <c r="G162" s="4">
        <v>2922.2</v>
      </c>
      <c r="H162" s="4">
        <v>2922.2</v>
      </c>
      <c r="I162" s="4">
        <v>2922.2</v>
      </c>
      <c r="J162" s="4">
        <v>0</v>
      </c>
      <c r="K162" s="5">
        <v>100</v>
      </c>
    </row>
    <row r="163" spans="1:11" s="1" customFormat="1" ht="16.05" customHeight="1" x14ac:dyDescent="0.3">
      <c r="A163" s="3" t="s">
        <v>396</v>
      </c>
      <c r="B163" s="3" t="s">
        <v>428</v>
      </c>
      <c r="C163" s="3" t="s">
        <v>290</v>
      </c>
      <c r="D163" s="3" t="s">
        <v>291</v>
      </c>
      <c r="E163" s="3" t="s">
        <v>441</v>
      </c>
      <c r="F163" s="3" t="s">
        <v>442</v>
      </c>
      <c r="G163" s="4">
        <v>1428.4</v>
      </c>
      <c r="H163" s="4">
        <v>1428.4</v>
      </c>
      <c r="I163" s="4">
        <v>1428.4</v>
      </c>
      <c r="J163" s="4">
        <v>0</v>
      </c>
      <c r="K163" s="5">
        <v>100</v>
      </c>
    </row>
    <row r="164" spans="1:11" s="1" customFormat="1" ht="27" x14ac:dyDescent="0.3">
      <c r="A164" s="3" t="s">
        <v>396</v>
      </c>
      <c r="B164" s="3" t="s">
        <v>428</v>
      </c>
      <c r="C164" s="3" t="s">
        <v>290</v>
      </c>
      <c r="D164" s="3" t="s">
        <v>291</v>
      </c>
      <c r="E164" s="3" t="s">
        <v>443</v>
      </c>
      <c r="F164" s="3" t="s">
        <v>444</v>
      </c>
      <c r="G164" s="4">
        <v>50</v>
      </c>
      <c r="H164" s="4">
        <v>50</v>
      </c>
      <c r="I164" s="4">
        <v>50</v>
      </c>
      <c r="J164" s="4">
        <v>0</v>
      </c>
      <c r="K164" s="5">
        <v>100</v>
      </c>
    </row>
    <row r="165" spans="1:11" s="1" customFormat="1" ht="27" x14ac:dyDescent="0.3">
      <c r="A165" s="3" t="s">
        <v>396</v>
      </c>
      <c r="B165" s="3" t="s">
        <v>428</v>
      </c>
      <c r="C165" s="3" t="s">
        <v>290</v>
      </c>
      <c r="D165" s="3" t="s">
        <v>291</v>
      </c>
      <c r="E165" s="3" t="s">
        <v>445</v>
      </c>
      <c r="F165" s="3" t="s">
        <v>446</v>
      </c>
      <c r="G165" s="4">
        <v>17.7</v>
      </c>
      <c r="H165" s="4">
        <v>17.7</v>
      </c>
      <c r="I165" s="4">
        <v>17.7</v>
      </c>
      <c r="J165" s="4">
        <v>0</v>
      </c>
      <c r="K165" s="5">
        <v>100</v>
      </c>
    </row>
    <row r="166" spans="1:11" s="1" customFormat="1" ht="27" x14ac:dyDescent="0.3">
      <c r="A166" s="3" t="s">
        <v>396</v>
      </c>
      <c r="B166" s="3" t="s">
        <v>428</v>
      </c>
      <c r="C166" s="3" t="s">
        <v>290</v>
      </c>
      <c r="D166" s="3" t="s">
        <v>291</v>
      </c>
      <c r="E166" s="3" t="s">
        <v>447</v>
      </c>
      <c r="F166" s="3" t="s">
        <v>448</v>
      </c>
      <c r="G166" s="4">
        <v>18</v>
      </c>
      <c r="H166" s="4">
        <v>18</v>
      </c>
      <c r="I166" s="4">
        <v>18</v>
      </c>
      <c r="J166" s="4">
        <v>0</v>
      </c>
      <c r="K166" s="5">
        <v>100</v>
      </c>
    </row>
    <row r="167" spans="1:11" s="1" customFormat="1" ht="27" x14ac:dyDescent="0.3">
      <c r="A167" s="3" t="s">
        <v>396</v>
      </c>
      <c r="B167" s="3" t="s">
        <v>428</v>
      </c>
      <c r="C167" s="3" t="s">
        <v>290</v>
      </c>
      <c r="D167" s="3" t="s">
        <v>291</v>
      </c>
      <c r="E167" s="3" t="s">
        <v>449</v>
      </c>
      <c r="F167" s="3" t="s">
        <v>450</v>
      </c>
      <c r="G167" s="4">
        <v>0</v>
      </c>
      <c r="H167" s="4">
        <v>86.103999999999999</v>
      </c>
      <c r="I167" s="4">
        <v>86.103999999999999</v>
      </c>
      <c r="J167" s="4">
        <v>0</v>
      </c>
      <c r="K167" s="5">
        <v>100</v>
      </c>
    </row>
    <row r="168" spans="1:11" s="1" customFormat="1" ht="16.05" customHeight="1" x14ac:dyDescent="0.3">
      <c r="A168" s="3" t="s">
        <v>396</v>
      </c>
      <c r="B168" s="3" t="s">
        <v>428</v>
      </c>
      <c r="C168" s="3" t="s">
        <v>290</v>
      </c>
      <c r="D168" s="3" t="s">
        <v>291</v>
      </c>
      <c r="E168" s="3" t="s">
        <v>451</v>
      </c>
      <c r="F168" s="3" t="s">
        <v>452</v>
      </c>
      <c r="G168" s="4">
        <v>433.7</v>
      </c>
      <c r="H168" s="4">
        <v>433.7</v>
      </c>
      <c r="I168" s="4">
        <v>406.82299999999998</v>
      </c>
      <c r="J168" s="4">
        <v>26.876999999999999</v>
      </c>
      <c r="K168" s="5">
        <v>93.802859119206829</v>
      </c>
    </row>
    <row r="169" spans="1:11" s="1" customFormat="1" ht="16.05" customHeight="1" x14ac:dyDescent="0.3">
      <c r="A169" s="3" t="s">
        <v>396</v>
      </c>
      <c r="B169" s="3" t="s">
        <v>428</v>
      </c>
      <c r="C169" s="3" t="s">
        <v>290</v>
      </c>
      <c r="D169" s="3" t="s">
        <v>291</v>
      </c>
      <c r="E169" s="3" t="s">
        <v>453</v>
      </c>
      <c r="F169" s="3" t="s">
        <v>454</v>
      </c>
      <c r="G169" s="4">
        <v>32.6</v>
      </c>
      <c r="H169" s="4">
        <v>32.6</v>
      </c>
      <c r="I169" s="4">
        <v>32.6</v>
      </c>
      <c r="J169" s="4">
        <v>0</v>
      </c>
      <c r="K169" s="5">
        <v>100</v>
      </c>
    </row>
    <row r="170" spans="1:11" s="1" customFormat="1" ht="27" x14ac:dyDescent="0.3">
      <c r="A170" s="3" t="s">
        <v>396</v>
      </c>
      <c r="B170" s="3" t="s">
        <v>428</v>
      </c>
      <c r="C170" s="3" t="s">
        <v>290</v>
      </c>
      <c r="D170" s="3" t="s">
        <v>291</v>
      </c>
      <c r="E170" s="3" t="s">
        <v>455</v>
      </c>
      <c r="F170" s="3" t="s">
        <v>456</v>
      </c>
      <c r="G170" s="4">
        <v>1200</v>
      </c>
      <c r="H170" s="4">
        <v>1200</v>
      </c>
      <c r="I170" s="4">
        <v>1200</v>
      </c>
      <c r="J170" s="4">
        <v>0</v>
      </c>
      <c r="K170" s="5">
        <v>100</v>
      </c>
    </row>
    <row r="171" spans="1:11" s="1" customFormat="1" ht="16.05" customHeight="1" x14ac:dyDescent="0.3">
      <c r="A171" s="3" t="s">
        <v>396</v>
      </c>
      <c r="B171" s="3" t="s">
        <v>428</v>
      </c>
      <c r="C171" s="3" t="s">
        <v>290</v>
      </c>
      <c r="D171" s="3" t="s">
        <v>291</v>
      </c>
      <c r="E171" s="3" t="s">
        <v>457</v>
      </c>
      <c r="F171" s="3" t="s">
        <v>458</v>
      </c>
      <c r="G171" s="4">
        <v>2531.6</v>
      </c>
      <c r="H171" s="4">
        <v>2531.6</v>
      </c>
      <c r="I171" s="4">
        <v>2531.6</v>
      </c>
      <c r="J171" s="4">
        <v>0</v>
      </c>
      <c r="K171" s="5">
        <v>100</v>
      </c>
    </row>
    <row r="172" spans="1:11" s="1" customFormat="1" ht="27" x14ac:dyDescent="0.3">
      <c r="A172" s="3" t="s">
        <v>396</v>
      </c>
      <c r="B172" s="3" t="s">
        <v>428</v>
      </c>
      <c r="C172" s="3" t="s">
        <v>290</v>
      </c>
      <c r="D172" s="3" t="s">
        <v>291</v>
      </c>
      <c r="E172" s="3" t="s">
        <v>459</v>
      </c>
      <c r="F172" s="3" t="s">
        <v>460</v>
      </c>
      <c r="G172" s="4">
        <v>36.4</v>
      </c>
      <c r="H172" s="4">
        <v>36.4</v>
      </c>
      <c r="I172" s="4">
        <v>36.4</v>
      </c>
      <c r="J172" s="4">
        <v>0</v>
      </c>
      <c r="K172" s="5">
        <v>100</v>
      </c>
    </row>
    <row r="173" spans="1:11" s="1" customFormat="1" ht="27" x14ac:dyDescent="0.3">
      <c r="A173" s="3" t="s">
        <v>396</v>
      </c>
      <c r="B173" s="3" t="s">
        <v>428</v>
      </c>
      <c r="C173" s="3" t="s">
        <v>461</v>
      </c>
      <c r="D173" s="3" t="s">
        <v>462</v>
      </c>
      <c r="E173" s="3" t="s">
        <v>463</v>
      </c>
      <c r="F173" s="3" t="s">
        <v>464</v>
      </c>
      <c r="G173" s="4">
        <v>20</v>
      </c>
      <c r="H173" s="4">
        <v>20</v>
      </c>
      <c r="I173" s="4">
        <v>0</v>
      </c>
      <c r="J173" s="4">
        <v>20</v>
      </c>
      <c r="K173" s="5">
        <v>0</v>
      </c>
    </row>
    <row r="174" spans="1:11" s="1" customFormat="1" ht="16.05" customHeight="1" x14ac:dyDescent="0.3">
      <c r="A174" s="3" t="s">
        <v>396</v>
      </c>
      <c r="B174" s="3" t="s">
        <v>465</v>
      </c>
      <c r="C174" s="3" t="s">
        <v>133</v>
      </c>
      <c r="D174" s="3" t="s">
        <v>134</v>
      </c>
      <c r="E174" s="3" t="s">
        <v>466</v>
      </c>
      <c r="F174" s="3" t="s">
        <v>467</v>
      </c>
      <c r="G174" s="4">
        <v>30</v>
      </c>
      <c r="H174" s="4">
        <v>30</v>
      </c>
      <c r="I174" s="4">
        <v>0</v>
      </c>
      <c r="J174" s="4">
        <v>30</v>
      </c>
      <c r="K174" s="5">
        <v>0</v>
      </c>
    </row>
    <row r="175" spans="1:11" s="1" customFormat="1" ht="16.05" customHeight="1" x14ac:dyDescent="0.3">
      <c r="A175" s="3" t="s">
        <v>396</v>
      </c>
      <c r="B175" s="3" t="s">
        <v>465</v>
      </c>
      <c r="C175" s="3" t="s">
        <v>137</v>
      </c>
      <c r="D175" s="3" t="s">
        <v>138</v>
      </c>
      <c r="E175" s="3" t="s">
        <v>466</v>
      </c>
      <c r="F175" s="3" t="s">
        <v>467</v>
      </c>
      <c r="G175" s="4">
        <v>12</v>
      </c>
      <c r="H175" s="4">
        <v>12</v>
      </c>
      <c r="I175" s="4">
        <v>6.6159999999999997</v>
      </c>
      <c r="J175" s="4">
        <v>5.3840000000000003</v>
      </c>
      <c r="K175" s="5">
        <v>55.133333333333333</v>
      </c>
    </row>
    <row r="176" spans="1:11" s="1" customFormat="1" ht="16.05" customHeight="1" x14ac:dyDescent="0.3">
      <c r="A176" s="3" t="s">
        <v>396</v>
      </c>
      <c r="B176" s="3" t="s">
        <v>465</v>
      </c>
      <c r="C176" s="3" t="s">
        <v>107</v>
      </c>
      <c r="D176" s="3" t="s">
        <v>108</v>
      </c>
      <c r="E176" s="3" t="s">
        <v>466</v>
      </c>
      <c r="F176" s="3" t="s">
        <v>467</v>
      </c>
      <c r="G176" s="4">
        <v>5</v>
      </c>
      <c r="H176" s="4">
        <v>5</v>
      </c>
      <c r="I176" s="4">
        <v>0</v>
      </c>
      <c r="J176" s="4">
        <v>5</v>
      </c>
      <c r="K176" s="5">
        <v>0</v>
      </c>
    </row>
    <row r="177" spans="1:11" s="1" customFormat="1" ht="16.05" customHeight="1" x14ac:dyDescent="0.3">
      <c r="A177" s="3" t="s">
        <v>396</v>
      </c>
      <c r="B177" s="3" t="s">
        <v>465</v>
      </c>
      <c r="C177" s="3" t="s">
        <v>122</v>
      </c>
      <c r="D177" s="3" t="s">
        <v>123</v>
      </c>
      <c r="E177" s="3" t="s">
        <v>468</v>
      </c>
      <c r="F177" s="3" t="s">
        <v>469</v>
      </c>
      <c r="G177" s="4">
        <v>20</v>
      </c>
      <c r="H177" s="4">
        <v>20</v>
      </c>
      <c r="I177" s="4">
        <v>0</v>
      </c>
      <c r="J177" s="4">
        <v>20</v>
      </c>
      <c r="K177" s="5">
        <v>0</v>
      </c>
    </row>
    <row r="178" spans="1:11" s="1" customFormat="1" ht="16.05" customHeight="1" x14ac:dyDescent="0.3">
      <c r="A178" s="3" t="s">
        <v>396</v>
      </c>
      <c r="B178" s="3" t="s">
        <v>465</v>
      </c>
      <c r="C178" s="3" t="s">
        <v>435</v>
      </c>
      <c r="D178" s="3" t="s">
        <v>436</v>
      </c>
      <c r="E178" s="3" t="s">
        <v>466</v>
      </c>
      <c r="F178" s="3" t="s">
        <v>467</v>
      </c>
      <c r="G178" s="4">
        <v>8</v>
      </c>
      <c r="H178" s="4">
        <v>8</v>
      </c>
      <c r="I178" s="4">
        <v>7.0110000000000001</v>
      </c>
      <c r="J178" s="4">
        <v>0.98899999999999999</v>
      </c>
      <c r="K178" s="5">
        <v>87.637500000000003</v>
      </c>
    </row>
    <row r="179" spans="1:11" s="1" customFormat="1" ht="16.05" customHeight="1" x14ac:dyDescent="0.3">
      <c r="A179" s="3" t="s">
        <v>396</v>
      </c>
      <c r="B179" s="3" t="s">
        <v>465</v>
      </c>
      <c r="C179" s="3" t="s">
        <v>290</v>
      </c>
      <c r="D179" s="3" t="s">
        <v>291</v>
      </c>
      <c r="E179" s="3" t="s">
        <v>470</v>
      </c>
      <c r="F179" s="3" t="s">
        <v>471</v>
      </c>
      <c r="G179" s="4">
        <v>3215.1</v>
      </c>
      <c r="H179" s="4">
        <v>3215.1</v>
      </c>
      <c r="I179" s="4">
        <v>3215.1</v>
      </c>
      <c r="J179" s="4">
        <v>0</v>
      </c>
      <c r="K179" s="5">
        <v>100</v>
      </c>
    </row>
    <row r="180" spans="1:11" s="1" customFormat="1" ht="27" x14ac:dyDescent="0.3">
      <c r="A180" s="3" t="s">
        <v>396</v>
      </c>
      <c r="B180" s="3" t="s">
        <v>465</v>
      </c>
      <c r="C180" s="3" t="s">
        <v>290</v>
      </c>
      <c r="D180" s="3" t="s">
        <v>291</v>
      </c>
      <c r="E180" s="3" t="s">
        <v>472</v>
      </c>
      <c r="F180" s="3" t="s">
        <v>473</v>
      </c>
      <c r="G180" s="4">
        <v>90.6</v>
      </c>
      <c r="H180" s="4">
        <v>90.6</v>
      </c>
      <c r="I180" s="4">
        <v>90.6</v>
      </c>
      <c r="J180" s="4">
        <v>0</v>
      </c>
      <c r="K180" s="5">
        <v>100</v>
      </c>
    </row>
    <row r="181" spans="1:11" s="1" customFormat="1" ht="16.05" customHeight="1" x14ac:dyDescent="0.3">
      <c r="A181" s="3" t="s">
        <v>396</v>
      </c>
      <c r="B181" s="3" t="s">
        <v>465</v>
      </c>
      <c r="C181" s="3" t="s">
        <v>290</v>
      </c>
      <c r="D181" s="3" t="s">
        <v>291</v>
      </c>
      <c r="E181" s="3" t="s">
        <v>474</v>
      </c>
      <c r="F181" s="3" t="s">
        <v>475</v>
      </c>
      <c r="G181" s="4">
        <v>65</v>
      </c>
      <c r="H181" s="4">
        <v>65</v>
      </c>
      <c r="I181" s="4">
        <v>65</v>
      </c>
      <c r="J181" s="4">
        <v>0</v>
      </c>
      <c r="K181" s="5">
        <v>100</v>
      </c>
    </row>
    <row r="182" spans="1:11" s="1" customFormat="1" ht="27" x14ac:dyDescent="0.3">
      <c r="A182" s="3" t="s">
        <v>396</v>
      </c>
      <c r="B182" s="3" t="s">
        <v>465</v>
      </c>
      <c r="C182" s="3" t="s">
        <v>476</v>
      </c>
      <c r="D182" s="3" t="s">
        <v>477</v>
      </c>
      <c r="E182" s="3" t="s">
        <v>466</v>
      </c>
      <c r="F182" s="3" t="s">
        <v>467</v>
      </c>
      <c r="G182" s="4">
        <v>7</v>
      </c>
      <c r="H182" s="4">
        <v>7</v>
      </c>
      <c r="I182" s="4">
        <v>0</v>
      </c>
      <c r="J182" s="4">
        <v>7</v>
      </c>
      <c r="K182" s="5">
        <v>0</v>
      </c>
    </row>
    <row r="183" spans="1:11" s="1" customFormat="1" ht="16.05" customHeight="1" x14ac:dyDescent="0.3">
      <c r="A183" s="3" t="s">
        <v>396</v>
      </c>
      <c r="B183" s="3" t="s">
        <v>478</v>
      </c>
      <c r="C183" s="3" t="s">
        <v>107</v>
      </c>
      <c r="D183" s="3" t="s">
        <v>108</v>
      </c>
      <c r="E183" s="3" t="s">
        <v>479</v>
      </c>
      <c r="F183" s="3" t="s">
        <v>480</v>
      </c>
      <c r="G183" s="4">
        <v>82</v>
      </c>
      <c r="H183" s="4">
        <v>82</v>
      </c>
      <c r="I183" s="4">
        <v>52.445</v>
      </c>
      <c r="J183" s="4">
        <v>29.555</v>
      </c>
      <c r="K183" s="5">
        <v>63.957317073170735</v>
      </c>
    </row>
    <row r="184" spans="1:11" s="1" customFormat="1" ht="27" x14ac:dyDescent="0.3">
      <c r="A184" s="3" t="s">
        <v>396</v>
      </c>
      <c r="B184" s="3" t="s">
        <v>478</v>
      </c>
      <c r="C184" s="3" t="s">
        <v>290</v>
      </c>
      <c r="D184" s="3" t="s">
        <v>291</v>
      </c>
      <c r="E184" s="3" t="s">
        <v>481</v>
      </c>
      <c r="F184" s="3" t="s">
        <v>482</v>
      </c>
      <c r="G184" s="4">
        <v>9</v>
      </c>
      <c r="H184" s="4">
        <v>9</v>
      </c>
      <c r="I184" s="4">
        <v>9</v>
      </c>
      <c r="J184" s="4">
        <v>0</v>
      </c>
      <c r="K184" s="5">
        <v>100</v>
      </c>
    </row>
    <row r="185" spans="1:11" s="1" customFormat="1" ht="16.05" customHeight="1" x14ac:dyDescent="0.3">
      <c r="A185" s="3" t="s">
        <v>396</v>
      </c>
      <c r="B185" s="3" t="s">
        <v>478</v>
      </c>
      <c r="C185" s="3" t="s">
        <v>290</v>
      </c>
      <c r="D185" s="3" t="s">
        <v>291</v>
      </c>
      <c r="E185" s="3" t="s">
        <v>483</v>
      </c>
      <c r="F185" s="3" t="s">
        <v>484</v>
      </c>
      <c r="G185" s="4">
        <v>28</v>
      </c>
      <c r="H185" s="4">
        <v>28</v>
      </c>
      <c r="I185" s="4">
        <v>28</v>
      </c>
      <c r="J185" s="4">
        <v>0</v>
      </c>
      <c r="K185" s="5">
        <v>100</v>
      </c>
    </row>
    <row r="186" spans="1:11" s="1" customFormat="1" ht="16.05" customHeight="1" x14ac:dyDescent="0.3">
      <c r="A186" s="3" t="s">
        <v>396</v>
      </c>
      <c r="B186" s="3" t="s">
        <v>478</v>
      </c>
      <c r="C186" s="3" t="s">
        <v>290</v>
      </c>
      <c r="D186" s="3" t="s">
        <v>291</v>
      </c>
      <c r="E186" s="3" t="s">
        <v>485</v>
      </c>
      <c r="F186" s="3" t="s">
        <v>486</v>
      </c>
      <c r="G186" s="4">
        <v>70.7</v>
      </c>
      <c r="H186" s="4">
        <v>70.7</v>
      </c>
      <c r="I186" s="4">
        <v>70.7</v>
      </c>
      <c r="J186" s="4">
        <v>0</v>
      </c>
      <c r="K186" s="5">
        <v>100</v>
      </c>
    </row>
    <row r="187" spans="1:11" s="1" customFormat="1" ht="27" x14ac:dyDescent="0.3">
      <c r="A187" s="3" t="s">
        <v>396</v>
      </c>
      <c r="B187" s="3" t="s">
        <v>478</v>
      </c>
      <c r="C187" s="3" t="s">
        <v>290</v>
      </c>
      <c r="D187" s="3" t="s">
        <v>291</v>
      </c>
      <c r="E187" s="3" t="s">
        <v>487</v>
      </c>
      <c r="F187" s="3" t="s">
        <v>488</v>
      </c>
      <c r="G187" s="4">
        <v>65</v>
      </c>
      <c r="H187" s="4">
        <v>65</v>
      </c>
      <c r="I187" s="4">
        <v>65</v>
      </c>
      <c r="J187" s="4">
        <v>0</v>
      </c>
      <c r="K187" s="5">
        <v>100</v>
      </c>
    </row>
    <row r="188" spans="1:11" s="1" customFormat="1" ht="27" x14ac:dyDescent="0.3">
      <c r="A188" s="3" t="s">
        <v>396</v>
      </c>
      <c r="B188" s="3" t="s">
        <v>478</v>
      </c>
      <c r="C188" s="3" t="s">
        <v>290</v>
      </c>
      <c r="D188" s="3" t="s">
        <v>291</v>
      </c>
      <c r="E188" s="3" t="s">
        <v>489</v>
      </c>
      <c r="F188" s="3" t="s">
        <v>490</v>
      </c>
      <c r="G188" s="4">
        <v>12.4</v>
      </c>
      <c r="H188" s="4">
        <v>12.4</v>
      </c>
      <c r="I188" s="4">
        <v>12.4</v>
      </c>
      <c r="J188" s="4">
        <v>0</v>
      </c>
      <c r="K188" s="5">
        <v>100</v>
      </c>
    </row>
    <row r="189" spans="1:11" s="1" customFormat="1" ht="40.200000000000003" x14ac:dyDescent="0.3">
      <c r="A189" s="3" t="s">
        <v>396</v>
      </c>
      <c r="B189" s="3" t="s">
        <v>478</v>
      </c>
      <c r="C189" s="3" t="s">
        <v>290</v>
      </c>
      <c r="D189" s="3" t="s">
        <v>291</v>
      </c>
      <c r="E189" s="3" t="s">
        <v>491</v>
      </c>
      <c r="F189" s="3" t="s">
        <v>492</v>
      </c>
      <c r="G189" s="4">
        <v>50.7</v>
      </c>
      <c r="H189" s="4">
        <v>50.7</v>
      </c>
      <c r="I189" s="4">
        <v>50.7</v>
      </c>
      <c r="J189" s="4">
        <v>0</v>
      </c>
      <c r="K189" s="5">
        <v>100</v>
      </c>
    </row>
    <row r="190" spans="1:11" s="1" customFormat="1" ht="16.05" customHeight="1" x14ac:dyDescent="0.3">
      <c r="A190" s="3" t="s">
        <v>396</v>
      </c>
      <c r="B190" s="3" t="s">
        <v>478</v>
      </c>
      <c r="C190" s="3" t="s">
        <v>290</v>
      </c>
      <c r="D190" s="3" t="s">
        <v>291</v>
      </c>
      <c r="E190" s="3" t="s">
        <v>493</v>
      </c>
      <c r="F190" s="3" t="s">
        <v>494</v>
      </c>
      <c r="G190" s="4">
        <v>27.5</v>
      </c>
      <c r="H190" s="4">
        <v>27.5</v>
      </c>
      <c r="I190" s="4">
        <v>27.5</v>
      </c>
      <c r="J190" s="4">
        <v>0</v>
      </c>
      <c r="K190" s="5">
        <v>100</v>
      </c>
    </row>
    <row r="191" spans="1:11" s="1" customFormat="1" ht="27" x14ac:dyDescent="0.3">
      <c r="A191" s="3" t="s">
        <v>396</v>
      </c>
      <c r="B191" s="3" t="s">
        <v>478</v>
      </c>
      <c r="C191" s="3" t="s">
        <v>290</v>
      </c>
      <c r="D191" s="3" t="s">
        <v>291</v>
      </c>
      <c r="E191" s="3" t="s">
        <v>495</v>
      </c>
      <c r="F191" s="3" t="s">
        <v>496</v>
      </c>
      <c r="G191" s="4">
        <v>7</v>
      </c>
      <c r="H191" s="4">
        <v>7</v>
      </c>
      <c r="I191" s="4">
        <v>7</v>
      </c>
      <c r="J191" s="4">
        <v>0</v>
      </c>
      <c r="K191" s="5">
        <v>100</v>
      </c>
    </row>
    <row r="192" spans="1:11" s="1" customFormat="1" ht="27" x14ac:dyDescent="0.3">
      <c r="A192" s="3" t="s">
        <v>396</v>
      </c>
      <c r="B192" s="3" t="s">
        <v>478</v>
      </c>
      <c r="C192" s="3" t="s">
        <v>290</v>
      </c>
      <c r="D192" s="3" t="s">
        <v>291</v>
      </c>
      <c r="E192" s="3" t="s">
        <v>497</v>
      </c>
      <c r="F192" s="3" t="s">
        <v>498</v>
      </c>
      <c r="G192" s="4">
        <v>21.4</v>
      </c>
      <c r="H192" s="4">
        <v>21.4</v>
      </c>
      <c r="I192" s="4">
        <v>21.4</v>
      </c>
      <c r="J192" s="4">
        <v>0</v>
      </c>
      <c r="K192" s="5">
        <v>100</v>
      </c>
    </row>
    <row r="193" spans="1:11" s="1" customFormat="1" ht="27" x14ac:dyDescent="0.3">
      <c r="A193" s="3" t="s">
        <v>396</v>
      </c>
      <c r="B193" s="3" t="s">
        <v>478</v>
      </c>
      <c r="C193" s="3" t="s">
        <v>290</v>
      </c>
      <c r="D193" s="3" t="s">
        <v>291</v>
      </c>
      <c r="E193" s="3" t="s">
        <v>499</v>
      </c>
      <c r="F193" s="3" t="s">
        <v>500</v>
      </c>
      <c r="G193" s="4">
        <v>10</v>
      </c>
      <c r="H193" s="4">
        <v>10</v>
      </c>
      <c r="I193" s="4">
        <v>10</v>
      </c>
      <c r="J193" s="4">
        <v>0</v>
      </c>
      <c r="K193" s="5">
        <v>100</v>
      </c>
    </row>
    <row r="194" spans="1:11" s="1" customFormat="1" ht="16.05" customHeight="1" x14ac:dyDescent="0.3">
      <c r="A194" s="3" t="s">
        <v>396</v>
      </c>
      <c r="B194" s="3" t="s">
        <v>478</v>
      </c>
      <c r="C194" s="3" t="s">
        <v>290</v>
      </c>
      <c r="D194" s="3" t="s">
        <v>291</v>
      </c>
      <c r="E194" s="3" t="s">
        <v>501</v>
      </c>
      <c r="F194" s="3" t="s">
        <v>502</v>
      </c>
      <c r="G194" s="4">
        <v>50</v>
      </c>
      <c r="H194" s="4">
        <v>50</v>
      </c>
      <c r="I194" s="4">
        <v>50</v>
      </c>
      <c r="J194" s="4">
        <v>0</v>
      </c>
      <c r="K194" s="5">
        <v>100</v>
      </c>
    </row>
    <row r="195" spans="1:11" s="1" customFormat="1" ht="27" x14ac:dyDescent="0.3">
      <c r="A195" s="3" t="s">
        <v>396</v>
      </c>
      <c r="B195" s="3" t="s">
        <v>478</v>
      </c>
      <c r="C195" s="3" t="s">
        <v>290</v>
      </c>
      <c r="D195" s="3" t="s">
        <v>291</v>
      </c>
      <c r="E195" s="3" t="s">
        <v>503</v>
      </c>
      <c r="F195" s="3" t="s">
        <v>504</v>
      </c>
      <c r="G195" s="4">
        <v>73.400000000000006</v>
      </c>
      <c r="H195" s="4">
        <v>73.400000000000006</v>
      </c>
      <c r="I195" s="4">
        <v>73.400000000000006</v>
      </c>
      <c r="J195" s="4">
        <v>0</v>
      </c>
      <c r="K195" s="5">
        <v>100</v>
      </c>
    </row>
    <row r="196" spans="1:11" s="1" customFormat="1" ht="16.05" customHeight="1" x14ac:dyDescent="0.3">
      <c r="A196" s="3" t="s">
        <v>396</v>
      </c>
      <c r="B196" s="3" t="s">
        <v>478</v>
      </c>
      <c r="C196" s="3" t="s">
        <v>290</v>
      </c>
      <c r="D196" s="3" t="s">
        <v>291</v>
      </c>
      <c r="E196" s="3" t="s">
        <v>505</v>
      </c>
      <c r="F196" s="3" t="s">
        <v>506</v>
      </c>
      <c r="G196" s="4">
        <v>21.6</v>
      </c>
      <c r="H196" s="4">
        <v>21.6</v>
      </c>
      <c r="I196" s="4">
        <v>21.6</v>
      </c>
      <c r="J196" s="4">
        <v>0</v>
      </c>
      <c r="K196" s="5">
        <v>100</v>
      </c>
    </row>
    <row r="197" spans="1:11" s="1" customFormat="1" ht="27" x14ac:dyDescent="0.3">
      <c r="A197" s="3" t="s">
        <v>396</v>
      </c>
      <c r="B197" s="3" t="s">
        <v>478</v>
      </c>
      <c r="C197" s="3" t="s">
        <v>290</v>
      </c>
      <c r="D197" s="3" t="s">
        <v>291</v>
      </c>
      <c r="E197" s="3" t="s">
        <v>507</v>
      </c>
      <c r="F197" s="3" t="s">
        <v>508</v>
      </c>
      <c r="G197" s="4">
        <v>21.3</v>
      </c>
      <c r="H197" s="4">
        <v>21.3</v>
      </c>
      <c r="I197" s="4">
        <v>21.3</v>
      </c>
      <c r="J197" s="4">
        <v>0</v>
      </c>
      <c r="K197" s="5">
        <v>100</v>
      </c>
    </row>
    <row r="198" spans="1:11" s="1" customFormat="1" ht="27" x14ac:dyDescent="0.3">
      <c r="A198" s="3" t="s">
        <v>396</v>
      </c>
      <c r="B198" s="3" t="s">
        <v>478</v>
      </c>
      <c r="C198" s="3" t="s">
        <v>290</v>
      </c>
      <c r="D198" s="3" t="s">
        <v>291</v>
      </c>
      <c r="E198" s="3" t="s">
        <v>509</v>
      </c>
      <c r="F198" s="3" t="s">
        <v>510</v>
      </c>
      <c r="G198" s="4">
        <v>58.7</v>
      </c>
      <c r="H198" s="4">
        <v>58.7</v>
      </c>
      <c r="I198" s="4">
        <v>58.7</v>
      </c>
      <c r="J198" s="4">
        <v>0</v>
      </c>
      <c r="K198" s="5">
        <v>100</v>
      </c>
    </row>
    <row r="199" spans="1:11" s="1" customFormat="1" ht="16.05" customHeight="1" x14ac:dyDescent="0.3">
      <c r="A199" s="3" t="s">
        <v>396</v>
      </c>
      <c r="B199" s="3" t="s">
        <v>478</v>
      </c>
      <c r="C199" s="3" t="s">
        <v>290</v>
      </c>
      <c r="D199" s="3" t="s">
        <v>291</v>
      </c>
      <c r="E199" s="3" t="s">
        <v>511</v>
      </c>
      <c r="F199" s="3" t="s">
        <v>512</v>
      </c>
      <c r="G199" s="4">
        <v>8</v>
      </c>
      <c r="H199" s="4">
        <v>8</v>
      </c>
      <c r="I199" s="4">
        <v>8</v>
      </c>
      <c r="J199" s="4">
        <v>0</v>
      </c>
      <c r="K199" s="5">
        <v>100</v>
      </c>
    </row>
    <row r="200" spans="1:11" s="1" customFormat="1" ht="27" x14ac:dyDescent="0.3">
      <c r="A200" s="3" t="s">
        <v>396</v>
      </c>
      <c r="B200" s="3" t="s">
        <v>478</v>
      </c>
      <c r="C200" s="3" t="s">
        <v>325</v>
      </c>
      <c r="D200" s="3" t="s">
        <v>326</v>
      </c>
      <c r="E200" s="3" t="s">
        <v>513</v>
      </c>
      <c r="F200" s="3" t="s">
        <v>514</v>
      </c>
      <c r="G200" s="4">
        <v>18.3</v>
      </c>
      <c r="H200" s="4">
        <v>18.3</v>
      </c>
      <c r="I200" s="4">
        <v>18.3</v>
      </c>
      <c r="J200" s="4">
        <v>0</v>
      </c>
      <c r="K200" s="5">
        <v>100</v>
      </c>
    </row>
    <row r="201" spans="1:11" s="1" customFormat="1" ht="27" x14ac:dyDescent="0.3">
      <c r="A201" s="3" t="s">
        <v>396</v>
      </c>
      <c r="B201" s="3" t="s">
        <v>478</v>
      </c>
      <c r="C201" s="3" t="s">
        <v>325</v>
      </c>
      <c r="D201" s="3" t="s">
        <v>326</v>
      </c>
      <c r="E201" s="3" t="s">
        <v>515</v>
      </c>
      <c r="F201" s="3" t="s">
        <v>516</v>
      </c>
      <c r="G201" s="4">
        <v>12.8</v>
      </c>
      <c r="H201" s="4">
        <v>12.8</v>
      </c>
      <c r="I201" s="4">
        <v>12.8</v>
      </c>
      <c r="J201" s="4">
        <v>0</v>
      </c>
      <c r="K201" s="5">
        <v>100</v>
      </c>
    </row>
    <row r="202" spans="1:11" s="1" customFormat="1" ht="27" x14ac:dyDescent="0.3">
      <c r="A202" s="3" t="s">
        <v>396</v>
      </c>
      <c r="B202" s="3" t="s">
        <v>478</v>
      </c>
      <c r="C202" s="3" t="s">
        <v>325</v>
      </c>
      <c r="D202" s="3" t="s">
        <v>326</v>
      </c>
      <c r="E202" s="3" t="s">
        <v>517</v>
      </c>
      <c r="F202" s="3" t="s">
        <v>518</v>
      </c>
      <c r="G202" s="4">
        <v>5.9</v>
      </c>
      <c r="H202" s="4">
        <v>5.9</v>
      </c>
      <c r="I202" s="4">
        <v>5.9</v>
      </c>
      <c r="J202" s="4">
        <v>0</v>
      </c>
      <c r="K202" s="5">
        <v>100</v>
      </c>
    </row>
    <row r="203" spans="1:11" s="1" customFormat="1" ht="27" x14ac:dyDescent="0.3">
      <c r="A203" s="3" t="s">
        <v>396</v>
      </c>
      <c r="B203" s="3" t="s">
        <v>478</v>
      </c>
      <c r="C203" s="3" t="s">
        <v>325</v>
      </c>
      <c r="D203" s="3" t="s">
        <v>326</v>
      </c>
      <c r="E203" s="3" t="s">
        <v>519</v>
      </c>
      <c r="F203" s="3" t="s">
        <v>520</v>
      </c>
      <c r="G203" s="4">
        <v>9.8000000000000007</v>
      </c>
      <c r="H203" s="4">
        <v>9.8000000000000007</v>
      </c>
      <c r="I203" s="4">
        <v>9.8000000000000007</v>
      </c>
      <c r="J203" s="4">
        <v>0</v>
      </c>
      <c r="K203" s="5">
        <v>100</v>
      </c>
    </row>
    <row r="204" spans="1:11" s="1" customFormat="1" ht="27" x14ac:dyDescent="0.3">
      <c r="A204" s="3" t="s">
        <v>396</v>
      </c>
      <c r="B204" s="3" t="s">
        <v>478</v>
      </c>
      <c r="C204" s="3" t="s">
        <v>325</v>
      </c>
      <c r="D204" s="3" t="s">
        <v>326</v>
      </c>
      <c r="E204" s="3" t="s">
        <v>521</v>
      </c>
      <c r="F204" s="3" t="s">
        <v>522</v>
      </c>
      <c r="G204" s="4">
        <v>22.5</v>
      </c>
      <c r="H204" s="4">
        <v>22.5</v>
      </c>
      <c r="I204" s="4">
        <v>22.5</v>
      </c>
      <c r="J204" s="4">
        <v>0</v>
      </c>
      <c r="K204" s="5">
        <v>100</v>
      </c>
    </row>
    <row r="205" spans="1:11" s="1" customFormat="1" ht="27" x14ac:dyDescent="0.3">
      <c r="A205" s="3" t="s">
        <v>396</v>
      </c>
      <c r="B205" s="3" t="s">
        <v>478</v>
      </c>
      <c r="C205" s="3" t="s">
        <v>325</v>
      </c>
      <c r="D205" s="3" t="s">
        <v>326</v>
      </c>
      <c r="E205" s="3" t="s">
        <v>523</v>
      </c>
      <c r="F205" s="3" t="s">
        <v>524</v>
      </c>
      <c r="G205" s="4">
        <v>10</v>
      </c>
      <c r="H205" s="4">
        <v>10</v>
      </c>
      <c r="I205" s="4">
        <v>10</v>
      </c>
      <c r="J205" s="4">
        <v>0</v>
      </c>
      <c r="K205" s="5">
        <v>100</v>
      </c>
    </row>
    <row r="206" spans="1:11" s="1" customFormat="1" ht="27" x14ac:dyDescent="0.3">
      <c r="A206" s="3" t="s">
        <v>396</v>
      </c>
      <c r="B206" s="3" t="s">
        <v>478</v>
      </c>
      <c r="C206" s="3" t="s">
        <v>325</v>
      </c>
      <c r="D206" s="3" t="s">
        <v>326</v>
      </c>
      <c r="E206" s="3" t="s">
        <v>525</v>
      </c>
      <c r="F206" s="3" t="s">
        <v>526</v>
      </c>
      <c r="G206" s="4">
        <v>4</v>
      </c>
      <c r="H206" s="4">
        <v>4</v>
      </c>
      <c r="I206" s="4">
        <v>4</v>
      </c>
      <c r="J206" s="4">
        <v>0</v>
      </c>
      <c r="K206" s="5">
        <v>100</v>
      </c>
    </row>
    <row r="207" spans="1:11" s="1" customFormat="1" ht="27" x14ac:dyDescent="0.3">
      <c r="A207" s="3" t="s">
        <v>396</v>
      </c>
      <c r="B207" s="3" t="s">
        <v>478</v>
      </c>
      <c r="C207" s="3" t="s">
        <v>325</v>
      </c>
      <c r="D207" s="3" t="s">
        <v>326</v>
      </c>
      <c r="E207" s="3" t="s">
        <v>527</v>
      </c>
      <c r="F207" s="3" t="s">
        <v>528</v>
      </c>
      <c r="G207" s="4">
        <v>46.3</v>
      </c>
      <c r="H207" s="4">
        <v>46.3</v>
      </c>
      <c r="I207" s="4">
        <v>46.3</v>
      </c>
      <c r="J207" s="4">
        <v>0</v>
      </c>
      <c r="K207" s="5">
        <v>100</v>
      </c>
    </row>
    <row r="208" spans="1:11" s="1" customFormat="1" ht="27" x14ac:dyDescent="0.3">
      <c r="A208" s="3" t="s">
        <v>396</v>
      </c>
      <c r="B208" s="3" t="s">
        <v>478</v>
      </c>
      <c r="C208" s="3" t="s">
        <v>325</v>
      </c>
      <c r="D208" s="3" t="s">
        <v>326</v>
      </c>
      <c r="E208" s="3" t="s">
        <v>529</v>
      </c>
      <c r="F208" s="3" t="s">
        <v>530</v>
      </c>
      <c r="G208" s="4">
        <v>4.4000000000000004</v>
      </c>
      <c r="H208" s="4">
        <v>4.4000000000000004</v>
      </c>
      <c r="I208" s="4">
        <v>4.4000000000000004</v>
      </c>
      <c r="J208" s="4">
        <v>0</v>
      </c>
      <c r="K208" s="5">
        <v>100</v>
      </c>
    </row>
    <row r="209" spans="1:11" s="1" customFormat="1" ht="27" x14ac:dyDescent="0.3">
      <c r="A209" s="3" t="s">
        <v>396</v>
      </c>
      <c r="B209" s="3" t="s">
        <v>478</v>
      </c>
      <c r="C209" s="3" t="s">
        <v>325</v>
      </c>
      <c r="D209" s="3" t="s">
        <v>326</v>
      </c>
      <c r="E209" s="3" t="s">
        <v>531</v>
      </c>
      <c r="F209" s="3" t="s">
        <v>532</v>
      </c>
      <c r="G209" s="4">
        <v>5.9</v>
      </c>
      <c r="H209" s="4">
        <v>5.9</v>
      </c>
      <c r="I209" s="4">
        <v>5.9</v>
      </c>
      <c r="J209" s="4">
        <v>0</v>
      </c>
      <c r="K209" s="5">
        <v>100</v>
      </c>
    </row>
    <row r="210" spans="1:11" s="1" customFormat="1" ht="27" x14ac:dyDescent="0.3">
      <c r="A210" s="3" t="s">
        <v>396</v>
      </c>
      <c r="B210" s="3" t="s">
        <v>478</v>
      </c>
      <c r="C210" s="3" t="s">
        <v>325</v>
      </c>
      <c r="D210" s="3" t="s">
        <v>326</v>
      </c>
      <c r="E210" s="3" t="s">
        <v>533</v>
      </c>
      <c r="F210" s="3" t="s">
        <v>534</v>
      </c>
      <c r="G210" s="4">
        <v>41</v>
      </c>
      <c r="H210" s="4">
        <v>41</v>
      </c>
      <c r="I210" s="4">
        <v>41</v>
      </c>
      <c r="J210" s="4">
        <v>0</v>
      </c>
      <c r="K210" s="5">
        <v>100</v>
      </c>
    </row>
    <row r="211" spans="1:11" s="1" customFormat="1" ht="27" x14ac:dyDescent="0.3">
      <c r="A211" s="3" t="s">
        <v>396</v>
      </c>
      <c r="B211" s="3" t="s">
        <v>478</v>
      </c>
      <c r="C211" s="3" t="s">
        <v>325</v>
      </c>
      <c r="D211" s="3" t="s">
        <v>326</v>
      </c>
      <c r="E211" s="3" t="s">
        <v>535</v>
      </c>
      <c r="F211" s="3" t="s">
        <v>536</v>
      </c>
      <c r="G211" s="4">
        <v>12.1</v>
      </c>
      <c r="H211" s="4">
        <v>12.1</v>
      </c>
      <c r="I211" s="4">
        <v>12.1</v>
      </c>
      <c r="J211" s="4">
        <v>0</v>
      </c>
      <c r="K211" s="5">
        <v>100</v>
      </c>
    </row>
    <row r="212" spans="1:11" s="1" customFormat="1" ht="27" x14ac:dyDescent="0.3">
      <c r="A212" s="3" t="s">
        <v>396</v>
      </c>
      <c r="B212" s="3" t="s">
        <v>478</v>
      </c>
      <c r="C212" s="3" t="s">
        <v>325</v>
      </c>
      <c r="D212" s="3" t="s">
        <v>326</v>
      </c>
      <c r="E212" s="3" t="s">
        <v>537</v>
      </c>
      <c r="F212" s="3" t="s">
        <v>538</v>
      </c>
      <c r="G212" s="4">
        <v>14.7</v>
      </c>
      <c r="H212" s="4">
        <v>14.7</v>
      </c>
      <c r="I212" s="4">
        <v>14.7</v>
      </c>
      <c r="J212" s="4">
        <v>0</v>
      </c>
      <c r="K212" s="5">
        <v>100</v>
      </c>
    </row>
    <row r="213" spans="1:11" s="1" customFormat="1" ht="27" x14ac:dyDescent="0.3">
      <c r="A213" s="3" t="s">
        <v>396</v>
      </c>
      <c r="B213" s="3" t="s">
        <v>478</v>
      </c>
      <c r="C213" s="3" t="s">
        <v>325</v>
      </c>
      <c r="D213" s="3" t="s">
        <v>326</v>
      </c>
      <c r="E213" s="3" t="s">
        <v>539</v>
      </c>
      <c r="F213" s="3" t="s">
        <v>540</v>
      </c>
      <c r="G213" s="4">
        <v>21.4</v>
      </c>
      <c r="H213" s="4">
        <v>21.4</v>
      </c>
      <c r="I213" s="4">
        <v>21.4</v>
      </c>
      <c r="J213" s="4">
        <v>0</v>
      </c>
      <c r="K213" s="5">
        <v>100</v>
      </c>
    </row>
    <row r="214" spans="1:11" s="1" customFormat="1" ht="27" x14ac:dyDescent="0.3">
      <c r="A214" s="3" t="s">
        <v>396</v>
      </c>
      <c r="B214" s="3" t="s">
        <v>478</v>
      </c>
      <c r="C214" s="3" t="s">
        <v>325</v>
      </c>
      <c r="D214" s="3" t="s">
        <v>326</v>
      </c>
      <c r="E214" s="3" t="s">
        <v>541</v>
      </c>
      <c r="F214" s="3" t="s">
        <v>542</v>
      </c>
      <c r="G214" s="4">
        <v>6</v>
      </c>
      <c r="H214" s="4">
        <v>6</v>
      </c>
      <c r="I214" s="4">
        <v>6</v>
      </c>
      <c r="J214" s="4">
        <v>0</v>
      </c>
      <c r="K214" s="5">
        <v>100</v>
      </c>
    </row>
    <row r="215" spans="1:11" s="1" customFormat="1" ht="27" x14ac:dyDescent="0.3">
      <c r="A215" s="3" t="s">
        <v>396</v>
      </c>
      <c r="B215" s="3" t="s">
        <v>478</v>
      </c>
      <c r="C215" s="3" t="s">
        <v>325</v>
      </c>
      <c r="D215" s="3" t="s">
        <v>326</v>
      </c>
      <c r="E215" s="3" t="s">
        <v>543</v>
      </c>
      <c r="F215" s="3" t="s">
        <v>544</v>
      </c>
      <c r="G215" s="4">
        <v>9</v>
      </c>
      <c r="H215" s="4">
        <v>9</v>
      </c>
      <c r="I215" s="4">
        <v>9</v>
      </c>
      <c r="J215" s="4">
        <v>0</v>
      </c>
      <c r="K215" s="5">
        <v>100</v>
      </c>
    </row>
    <row r="216" spans="1:11" s="1" customFormat="1" ht="27" x14ac:dyDescent="0.3">
      <c r="A216" s="3" t="s">
        <v>396</v>
      </c>
      <c r="B216" s="3" t="s">
        <v>478</v>
      </c>
      <c r="C216" s="3" t="s">
        <v>325</v>
      </c>
      <c r="D216" s="3" t="s">
        <v>326</v>
      </c>
      <c r="E216" s="3" t="s">
        <v>545</v>
      </c>
      <c r="F216" s="3" t="s">
        <v>546</v>
      </c>
      <c r="G216" s="4">
        <v>29.7</v>
      </c>
      <c r="H216" s="4">
        <v>29.7</v>
      </c>
      <c r="I216" s="4">
        <v>29.7</v>
      </c>
      <c r="J216" s="4">
        <v>0</v>
      </c>
      <c r="K216" s="5">
        <v>100</v>
      </c>
    </row>
    <row r="217" spans="1:11" s="1" customFormat="1" ht="27" x14ac:dyDescent="0.3">
      <c r="A217" s="3" t="s">
        <v>396</v>
      </c>
      <c r="B217" s="3" t="s">
        <v>478</v>
      </c>
      <c r="C217" s="3" t="s">
        <v>325</v>
      </c>
      <c r="D217" s="3" t="s">
        <v>326</v>
      </c>
      <c r="E217" s="3" t="s">
        <v>547</v>
      </c>
      <c r="F217" s="3" t="s">
        <v>548</v>
      </c>
      <c r="G217" s="4">
        <v>43.7</v>
      </c>
      <c r="H217" s="4">
        <v>43.7</v>
      </c>
      <c r="I217" s="4">
        <v>43.7</v>
      </c>
      <c r="J217" s="4">
        <v>0</v>
      </c>
      <c r="K217" s="5">
        <v>100</v>
      </c>
    </row>
    <row r="218" spans="1:11" s="1" customFormat="1" ht="27" x14ac:dyDescent="0.3">
      <c r="A218" s="3" t="s">
        <v>396</v>
      </c>
      <c r="B218" s="3" t="s">
        <v>478</v>
      </c>
      <c r="C218" s="3" t="s">
        <v>329</v>
      </c>
      <c r="D218" s="3" t="s">
        <v>330</v>
      </c>
      <c r="E218" s="3" t="s">
        <v>549</v>
      </c>
      <c r="F218" s="3" t="s">
        <v>550</v>
      </c>
      <c r="G218" s="4">
        <v>24.35</v>
      </c>
      <c r="H218" s="4">
        <v>0</v>
      </c>
      <c r="I218" s="4">
        <v>0</v>
      </c>
      <c r="J218" s="4">
        <v>0</v>
      </c>
      <c r="K218" s="5">
        <v>0</v>
      </c>
    </row>
    <row r="219" spans="1:11" s="1" customFormat="1" ht="16.05" customHeight="1" x14ac:dyDescent="0.3">
      <c r="A219" s="157" t="s">
        <v>551</v>
      </c>
      <c r="B219" s="157"/>
      <c r="C219" s="157"/>
      <c r="D219" s="157"/>
      <c r="E219" s="157"/>
      <c r="F219" s="157"/>
      <c r="G219" s="28">
        <v>26951.85</v>
      </c>
      <c r="H219" s="28">
        <v>27513.599999999999</v>
      </c>
      <c r="I219" s="28">
        <v>17610.04</v>
      </c>
      <c r="J219" s="28">
        <v>9903.58</v>
      </c>
      <c r="K219" s="29">
        <v>64</v>
      </c>
    </row>
    <row r="220" spans="1:11" s="1" customFormat="1" ht="16.05" customHeight="1" x14ac:dyDescent="0.3">
      <c r="A220" s="3" t="s">
        <v>552</v>
      </c>
      <c r="B220" s="3" t="s">
        <v>553</v>
      </c>
      <c r="C220" s="3" t="s">
        <v>137</v>
      </c>
      <c r="D220" s="3" t="s">
        <v>138</v>
      </c>
      <c r="E220" s="3" t="s">
        <v>554</v>
      </c>
      <c r="F220" s="3" t="s">
        <v>555</v>
      </c>
      <c r="G220" s="4">
        <v>0</v>
      </c>
      <c r="H220" s="4">
        <v>300</v>
      </c>
      <c r="I220" s="4">
        <v>249.67725999999999</v>
      </c>
      <c r="J220" s="4">
        <v>50.322740000000003</v>
      </c>
      <c r="K220" s="5">
        <v>83.22575333333333</v>
      </c>
    </row>
    <row r="221" spans="1:11" s="1" customFormat="1" ht="16.05" customHeight="1" x14ac:dyDescent="0.3">
      <c r="A221" s="3" t="s">
        <v>552</v>
      </c>
      <c r="B221" s="3" t="s">
        <v>553</v>
      </c>
      <c r="C221" s="3" t="s">
        <v>329</v>
      </c>
      <c r="D221" s="3" t="s">
        <v>330</v>
      </c>
      <c r="E221" s="3" t="s">
        <v>554</v>
      </c>
      <c r="F221" s="3" t="s">
        <v>555</v>
      </c>
      <c r="G221" s="4">
        <v>300</v>
      </c>
      <c r="H221" s="4">
        <v>0</v>
      </c>
      <c r="I221" s="4">
        <v>0</v>
      </c>
      <c r="J221" s="4">
        <v>0</v>
      </c>
      <c r="K221" s="5">
        <v>0</v>
      </c>
    </row>
    <row r="222" spans="1:11" s="1" customFormat="1" ht="16.05" customHeight="1" x14ac:dyDescent="0.3">
      <c r="A222" s="157" t="s">
        <v>556</v>
      </c>
      <c r="B222" s="157"/>
      <c r="C222" s="157"/>
      <c r="D222" s="157"/>
      <c r="E222" s="157"/>
      <c r="F222" s="157"/>
      <c r="G222" s="28">
        <v>300</v>
      </c>
      <c r="H222" s="28">
        <v>300</v>
      </c>
      <c r="I222" s="28">
        <v>249.68</v>
      </c>
      <c r="J222" s="28">
        <v>50.32</v>
      </c>
      <c r="K222" s="29">
        <v>83.23</v>
      </c>
    </row>
    <row r="223" spans="1:11" s="1" customFormat="1" ht="16.05" customHeight="1" x14ac:dyDescent="0.3">
      <c r="A223" s="3" t="s">
        <v>557</v>
      </c>
      <c r="B223" s="3" t="s">
        <v>558</v>
      </c>
      <c r="C223" s="3" t="s">
        <v>133</v>
      </c>
      <c r="D223" s="3" t="s">
        <v>134</v>
      </c>
      <c r="E223" s="3" t="s">
        <v>559</v>
      </c>
      <c r="F223" s="3" t="s">
        <v>560</v>
      </c>
      <c r="G223" s="4">
        <v>10</v>
      </c>
      <c r="H223" s="4">
        <v>10</v>
      </c>
      <c r="I223" s="4">
        <v>0</v>
      </c>
      <c r="J223" s="4">
        <v>10</v>
      </c>
      <c r="K223" s="5">
        <v>0</v>
      </c>
    </row>
    <row r="224" spans="1:11" s="1" customFormat="1" ht="16.05" customHeight="1" x14ac:dyDescent="0.3">
      <c r="A224" s="3" t="s">
        <v>557</v>
      </c>
      <c r="B224" s="3" t="s">
        <v>558</v>
      </c>
      <c r="C224" s="3" t="s">
        <v>137</v>
      </c>
      <c r="D224" s="3" t="s">
        <v>138</v>
      </c>
      <c r="E224" s="3" t="s">
        <v>559</v>
      </c>
      <c r="F224" s="3" t="s">
        <v>560</v>
      </c>
      <c r="G224" s="4">
        <v>45</v>
      </c>
      <c r="H224" s="4">
        <v>45</v>
      </c>
      <c r="I224" s="4">
        <v>0</v>
      </c>
      <c r="J224" s="4">
        <v>45</v>
      </c>
      <c r="K224" s="5">
        <v>0</v>
      </c>
    </row>
    <row r="225" spans="1:11" s="1" customFormat="1" ht="16.05" customHeight="1" x14ac:dyDescent="0.3">
      <c r="A225" s="3" t="s">
        <v>557</v>
      </c>
      <c r="B225" s="3" t="s">
        <v>558</v>
      </c>
      <c r="C225" s="3" t="s">
        <v>137</v>
      </c>
      <c r="D225" s="3" t="s">
        <v>138</v>
      </c>
      <c r="E225" s="3" t="s">
        <v>561</v>
      </c>
      <c r="F225" s="3" t="s">
        <v>562</v>
      </c>
      <c r="G225" s="4">
        <v>0</v>
      </c>
      <c r="H225" s="4">
        <v>0</v>
      </c>
      <c r="I225" s="4">
        <v>0.22</v>
      </c>
      <c r="J225" s="4">
        <v>-0.22</v>
      </c>
      <c r="K225" s="5">
        <v>0</v>
      </c>
    </row>
    <row r="226" spans="1:11" s="1" customFormat="1" ht="16.05" customHeight="1" x14ac:dyDescent="0.3">
      <c r="A226" s="3" t="s">
        <v>557</v>
      </c>
      <c r="B226" s="3" t="s">
        <v>558</v>
      </c>
      <c r="C226" s="3" t="s">
        <v>137</v>
      </c>
      <c r="D226" s="3" t="s">
        <v>138</v>
      </c>
      <c r="E226" s="3" t="s">
        <v>563</v>
      </c>
      <c r="F226" s="3" t="s">
        <v>564</v>
      </c>
      <c r="G226" s="4">
        <v>0</v>
      </c>
      <c r="H226" s="4">
        <v>0</v>
      </c>
      <c r="I226" s="4">
        <v>0.34</v>
      </c>
      <c r="J226" s="4">
        <v>-0.34</v>
      </c>
      <c r="K226" s="5">
        <v>0</v>
      </c>
    </row>
    <row r="227" spans="1:11" s="1" customFormat="1" ht="27" x14ac:dyDescent="0.3">
      <c r="A227" s="3" t="s">
        <v>557</v>
      </c>
      <c r="B227" s="3" t="s">
        <v>558</v>
      </c>
      <c r="C227" s="3" t="s">
        <v>78</v>
      </c>
      <c r="D227" s="3" t="s">
        <v>91</v>
      </c>
      <c r="E227" s="3" t="s">
        <v>559</v>
      </c>
      <c r="F227" s="3" t="s">
        <v>560</v>
      </c>
      <c r="G227" s="4">
        <v>1400</v>
      </c>
      <c r="H227" s="4">
        <v>1400</v>
      </c>
      <c r="I227" s="4">
        <v>570.79600000000005</v>
      </c>
      <c r="J227" s="4">
        <v>829.20399999999995</v>
      </c>
      <c r="K227" s="5">
        <v>40.771142857142856</v>
      </c>
    </row>
    <row r="228" spans="1:11" s="1" customFormat="1" ht="16.05" customHeight="1" x14ac:dyDescent="0.3">
      <c r="A228" s="3" t="s">
        <v>557</v>
      </c>
      <c r="B228" s="3" t="s">
        <v>558</v>
      </c>
      <c r="C228" s="3" t="s">
        <v>79</v>
      </c>
      <c r="D228" s="3" t="s">
        <v>80</v>
      </c>
      <c r="E228" s="3" t="s">
        <v>559</v>
      </c>
      <c r="F228" s="3" t="s">
        <v>560</v>
      </c>
      <c r="G228" s="4">
        <v>7000</v>
      </c>
      <c r="H228" s="4">
        <v>6000</v>
      </c>
      <c r="I228" s="4">
        <v>1124.9519499999999</v>
      </c>
      <c r="J228" s="4">
        <v>4875.0480500000003</v>
      </c>
      <c r="K228" s="5">
        <v>18.749199166666667</v>
      </c>
    </row>
    <row r="229" spans="1:11" s="1" customFormat="1" ht="16.05" customHeight="1" x14ac:dyDescent="0.3">
      <c r="A229" s="3" t="s">
        <v>557</v>
      </c>
      <c r="B229" s="3" t="s">
        <v>558</v>
      </c>
      <c r="C229" s="3" t="s">
        <v>81</v>
      </c>
      <c r="D229" s="3" t="s">
        <v>82</v>
      </c>
      <c r="E229" s="3" t="s">
        <v>559</v>
      </c>
      <c r="F229" s="3" t="s">
        <v>560</v>
      </c>
      <c r="G229" s="4">
        <v>25</v>
      </c>
      <c r="H229" s="4">
        <v>25</v>
      </c>
      <c r="I229" s="4">
        <v>23.193960000000001</v>
      </c>
      <c r="J229" s="4">
        <v>1.8060400000000001</v>
      </c>
      <c r="K229" s="5">
        <v>92.775840000000002</v>
      </c>
    </row>
    <row r="230" spans="1:11" s="1" customFormat="1" ht="16.05" customHeight="1" x14ac:dyDescent="0.3">
      <c r="A230" s="3" t="s">
        <v>557</v>
      </c>
      <c r="B230" s="3" t="s">
        <v>558</v>
      </c>
      <c r="C230" s="3" t="s">
        <v>83</v>
      </c>
      <c r="D230" s="3" t="s">
        <v>84</v>
      </c>
      <c r="E230" s="3" t="s">
        <v>559</v>
      </c>
      <c r="F230" s="3" t="s">
        <v>560</v>
      </c>
      <c r="G230" s="4">
        <v>800</v>
      </c>
      <c r="H230" s="4">
        <v>800</v>
      </c>
      <c r="I230" s="4">
        <v>365.05842999999999</v>
      </c>
      <c r="J230" s="4">
        <v>434.94157000000001</v>
      </c>
      <c r="K230" s="5">
        <v>45.632303749999998</v>
      </c>
    </row>
    <row r="231" spans="1:11" s="1" customFormat="1" ht="16.05" customHeight="1" x14ac:dyDescent="0.3">
      <c r="A231" s="3" t="s">
        <v>557</v>
      </c>
      <c r="B231" s="3" t="s">
        <v>558</v>
      </c>
      <c r="C231" s="3" t="s">
        <v>89</v>
      </c>
      <c r="D231" s="3" t="s">
        <v>90</v>
      </c>
      <c r="E231" s="3" t="s">
        <v>559</v>
      </c>
      <c r="F231" s="3" t="s">
        <v>560</v>
      </c>
      <c r="G231" s="4">
        <v>1400</v>
      </c>
      <c r="H231" s="4">
        <v>1400</v>
      </c>
      <c r="I231" s="4">
        <v>630.36095999999998</v>
      </c>
      <c r="J231" s="4">
        <v>769.63904000000002</v>
      </c>
      <c r="K231" s="5">
        <v>45.025782857142858</v>
      </c>
    </row>
    <row r="232" spans="1:11" s="1" customFormat="1" ht="16.05" customHeight="1" x14ac:dyDescent="0.3">
      <c r="A232" s="3" t="s">
        <v>557</v>
      </c>
      <c r="B232" s="3" t="s">
        <v>558</v>
      </c>
      <c r="C232" s="3" t="s">
        <v>565</v>
      </c>
      <c r="D232" s="3" t="s">
        <v>566</v>
      </c>
      <c r="E232" s="3" t="s">
        <v>559</v>
      </c>
      <c r="F232" s="3" t="s">
        <v>560</v>
      </c>
      <c r="G232" s="4">
        <v>50</v>
      </c>
      <c r="H232" s="4">
        <v>50</v>
      </c>
      <c r="I232" s="4">
        <v>8.0283999999999995</v>
      </c>
      <c r="J232" s="4">
        <v>41.971600000000002</v>
      </c>
      <c r="K232" s="5">
        <v>16.056799999999999</v>
      </c>
    </row>
    <row r="233" spans="1:11" s="1" customFormat="1" ht="16.05" customHeight="1" x14ac:dyDescent="0.3">
      <c r="A233" s="3" t="s">
        <v>557</v>
      </c>
      <c r="B233" s="3" t="s">
        <v>558</v>
      </c>
      <c r="C233" s="3" t="s">
        <v>567</v>
      </c>
      <c r="D233" s="3" t="s">
        <v>568</v>
      </c>
      <c r="E233" s="3" t="s">
        <v>569</v>
      </c>
      <c r="F233" s="3" t="s">
        <v>570</v>
      </c>
      <c r="G233" s="4">
        <v>10</v>
      </c>
      <c r="H233" s="4">
        <v>10</v>
      </c>
      <c r="I233" s="4">
        <v>2.81325</v>
      </c>
      <c r="J233" s="4">
        <v>7.18675</v>
      </c>
      <c r="K233" s="5">
        <v>28.1325</v>
      </c>
    </row>
    <row r="234" spans="1:11" s="1" customFormat="1" ht="16.05" customHeight="1" x14ac:dyDescent="0.3">
      <c r="A234" s="3" t="s">
        <v>557</v>
      </c>
      <c r="B234" s="3" t="s">
        <v>558</v>
      </c>
      <c r="C234" s="3" t="s">
        <v>107</v>
      </c>
      <c r="D234" s="3" t="s">
        <v>108</v>
      </c>
      <c r="E234" s="3" t="s">
        <v>571</v>
      </c>
      <c r="F234" s="3" t="s">
        <v>572</v>
      </c>
      <c r="G234" s="4">
        <v>0</v>
      </c>
      <c r="H234" s="4">
        <v>0</v>
      </c>
      <c r="I234" s="4">
        <v>7.9530399999999997</v>
      </c>
      <c r="J234" s="4">
        <v>-7.9530399999999997</v>
      </c>
      <c r="K234" s="5">
        <v>0</v>
      </c>
    </row>
    <row r="235" spans="1:11" s="1" customFormat="1" ht="16.05" customHeight="1" x14ac:dyDescent="0.3">
      <c r="A235" s="3" t="s">
        <v>557</v>
      </c>
      <c r="B235" s="3" t="s">
        <v>558</v>
      </c>
      <c r="C235" s="3" t="s">
        <v>107</v>
      </c>
      <c r="D235" s="3" t="s">
        <v>108</v>
      </c>
      <c r="E235" s="3" t="s">
        <v>573</v>
      </c>
      <c r="F235" s="3" t="s">
        <v>574</v>
      </c>
      <c r="G235" s="4">
        <v>0</v>
      </c>
      <c r="H235" s="4">
        <v>0</v>
      </c>
      <c r="I235" s="4">
        <v>7.7574199999999998</v>
      </c>
      <c r="J235" s="4">
        <v>-7.7574199999999998</v>
      </c>
      <c r="K235" s="5">
        <v>0</v>
      </c>
    </row>
    <row r="236" spans="1:11" s="1" customFormat="1" ht="16.05" customHeight="1" x14ac:dyDescent="0.3">
      <c r="A236" s="3" t="s">
        <v>557</v>
      </c>
      <c r="B236" s="3" t="s">
        <v>558</v>
      </c>
      <c r="C236" s="3" t="s">
        <v>107</v>
      </c>
      <c r="D236" s="3" t="s">
        <v>108</v>
      </c>
      <c r="E236" s="3" t="s">
        <v>575</v>
      </c>
      <c r="F236" s="3" t="s">
        <v>576</v>
      </c>
      <c r="G236" s="4">
        <v>0</v>
      </c>
      <c r="H236" s="4">
        <v>0</v>
      </c>
      <c r="I236" s="4">
        <v>23.24662</v>
      </c>
      <c r="J236" s="4">
        <v>-23.24662</v>
      </c>
      <c r="K236" s="5">
        <v>0</v>
      </c>
    </row>
    <row r="237" spans="1:11" s="1" customFormat="1" ht="16.05" customHeight="1" x14ac:dyDescent="0.3">
      <c r="A237" s="3" t="s">
        <v>557</v>
      </c>
      <c r="B237" s="3" t="s">
        <v>558</v>
      </c>
      <c r="C237" s="3" t="s">
        <v>107</v>
      </c>
      <c r="D237" s="3" t="s">
        <v>108</v>
      </c>
      <c r="E237" s="3" t="s">
        <v>577</v>
      </c>
      <c r="F237" s="3" t="s">
        <v>578</v>
      </c>
      <c r="G237" s="4">
        <v>0</v>
      </c>
      <c r="H237" s="4">
        <v>0</v>
      </c>
      <c r="I237" s="4">
        <v>4.72384</v>
      </c>
      <c r="J237" s="4">
        <v>-4.72384</v>
      </c>
      <c r="K237" s="5">
        <v>0</v>
      </c>
    </row>
    <row r="238" spans="1:11" s="1" customFormat="1" ht="16.05" customHeight="1" x14ac:dyDescent="0.3">
      <c r="A238" s="3" t="s">
        <v>557</v>
      </c>
      <c r="B238" s="3" t="s">
        <v>558</v>
      </c>
      <c r="C238" s="3" t="s">
        <v>107</v>
      </c>
      <c r="D238" s="3" t="s">
        <v>108</v>
      </c>
      <c r="E238" s="3" t="s">
        <v>579</v>
      </c>
      <c r="F238" s="3" t="s">
        <v>580</v>
      </c>
      <c r="G238" s="4">
        <v>0</v>
      </c>
      <c r="H238" s="4">
        <v>0</v>
      </c>
      <c r="I238" s="4">
        <v>0.99461999999999995</v>
      </c>
      <c r="J238" s="4">
        <v>-0.99461999999999995</v>
      </c>
      <c r="K238" s="5">
        <v>0</v>
      </c>
    </row>
    <row r="239" spans="1:11" s="1" customFormat="1" ht="16.05" customHeight="1" x14ac:dyDescent="0.3">
      <c r="A239" s="3" t="s">
        <v>557</v>
      </c>
      <c r="B239" s="3" t="s">
        <v>558</v>
      </c>
      <c r="C239" s="3" t="s">
        <v>107</v>
      </c>
      <c r="D239" s="3" t="s">
        <v>108</v>
      </c>
      <c r="E239" s="3" t="s">
        <v>581</v>
      </c>
      <c r="F239" s="3" t="s">
        <v>582</v>
      </c>
      <c r="G239" s="4">
        <v>0</v>
      </c>
      <c r="H239" s="4">
        <v>0</v>
      </c>
      <c r="I239" s="4">
        <v>55.215870000000002</v>
      </c>
      <c r="J239" s="4">
        <v>-55.215870000000002</v>
      </c>
      <c r="K239" s="5">
        <v>0</v>
      </c>
    </row>
    <row r="240" spans="1:11" s="1" customFormat="1" ht="16.05" customHeight="1" x14ac:dyDescent="0.3">
      <c r="A240" s="3" t="s">
        <v>557</v>
      </c>
      <c r="B240" s="3" t="s">
        <v>558</v>
      </c>
      <c r="C240" s="3" t="s">
        <v>107</v>
      </c>
      <c r="D240" s="3" t="s">
        <v>108</v>
      </c>
      <c r="E240" s="3" t="s">
        <v>561</v>
      </c>
      <c r="F240" s="3" t="s">
        <v>562</v>
      </c>
      <c r="G240" s="4">
        <v>0</v>
      </c>
      <c r="H240" s="4">
        <v>0</v>
      </c>
      <c r="I240" s="4">
        <v>3.4661499999999998</v>
      </c>
      <c r="J240" s="4">
        <v>-3.4661499999999998</v>
      </c>
      <c r="K240" s="5">
        <v>0</v>
      </c>
    </row>
    <row r="241" spans="1:11" s="1" customFormat="1" ht="16.05" customHeight="1" x14ac:dyDescent="0.3">
      <c r="A241" s="3" t="s">
        <v>557</v>
      </c>
      <c r="B241" s="3" t="s">
        <v>558</v>
      </c>
      <c r="C241" s="3" t="s">
        <v>107</v>
      </c>
      <c r="D241" s="3" t="s">
        <v>108</v>
      </c>
      <c r="E241" s="3" t="s">
        <v>583</v>
      </c>
      <c r="F241" s="3" t="s">
        <v>584</v>
      </c>
      <c r="G241" s="4">
        <v>0</v>
      </c>
      <c r="H241" s="4">
        <v>0</v>
      </c>
      <c r="I241" s="4">
        <v>4.2035400000000003</v>
      </c>
      <c r="J241" s="4">
        <v>-4.2035400000000003</v>
      </c>
      <c r="K241" s="5">
        <v>0</v>
      </c>
    </row>
    <row r="242" spans="1:11" s="1" customFormat="1" ht="16.05" customHeight="1" x14ac:dyDescent="0.3">
      <c r="A242" s="3" t="s">
        <v>557</v>
      </c>
      <c r="B242" s="3" t="s">
        <v>558</v>
      </c>
      <c r="C242" s="3" t="s">
        <v>107</v>
      </c>
      <c r="D242" s="3" t="s">
        <v>108</v>
      </c>
      <c r="E242" s="3" t="s">
        <v>585</v>
      </c>
      <c r="F242" s="3" t="s">
        <v>586</v>
      </c>
      <c r="G242" s="4">
        <v>0</v>
      </c>
      <c r="H242" s="4">
        <v>0</v>
      </c>
      <c r="I242" s="4">
        <v>7.0683400000000001</v>
      </c>
      <c r="J242" s="4">
        <v>-7.0683400000000001</v>
      </c>
      <c r="K242" s="5">
        <v>0</v>
      </c>
    </row>
    <row r="243" spans="1:11" s="1" customFormat="1" ht="16.05" customHeight="1" x14ac:dyDescent="0.3">
      <c r="A243" s="3" t="s">
        <v>557</v>
      </c>
      <c r="B243" s="3" t="s">
        <v>558</v>
      </c>
      <c r="C243" s="3" t="s">
        <v>107</v>
      </c>
      <c r="D243" s="3" t="s">
        <v>108</v>
      </c>
      <c r="E243" s="3" t="s">
        <v>587</v>
      </c>
      <c r="F243" s="3" t="s">
        <v>588</v>
      </c>
      <c r="G243" s="4">
        <v>0</v>
      </c>
      <c r="H243" s="4">
        <v>0</v>
      </c>
      <c r="I243" s="4">
        <v>7.7573400000000001</v>
      </c>
      <c r="J243" s="4">
        <v>-7.7573400000000001</v>
      </c>
      <c r="K243" s="5">
        <v>0</v>
      </c>
    </row>
    <row r="244" spans="1:11" s="1" customFormat="1" ht="16.05" customHeight="1" x14ac:dyDescent="0.3">
      <c r="A244" s="3" t="s">
        <v>557</v>
      </c>
      <c r="B244" s="3" t="s">
        <v>558</v>
      </c>
      <c r="C244" s="3" t="s">
        <v>107</v>
      </c>
      <c r="D244" s="3" t="s">
        <v>108</v>
      </c>
      <c r="E244" s="3" t="s">
        <v>589</v>
      </c>
      <c r="F244" s="3" t="s">
        <v>590</v>
      </c>
      <c r="G244" s="4">
        <v>0</v>
      </c>
      <c r="H244" s="4">
        <v>0</v>
      </c>
      <c r="I244" s="4">
        <v>6.7145000000000001</v>
      </c>
      <c r="J244" s="4">
        <v>-6.7145000000000001</v>
      </c>
      <c r="K244" s="5">
        <v>0</v>
      </c>
    </row>
    <row r="245" spans="1:11" s="1" customFormat="1" ht="16.05" customHeight="1" x14ac:dyDescent="0.3">
      <c r="A245" s="3" t="s">
        <v>557</v>
      </c>
      <c r="B245" s="3" t="s">
        <v>558</v>
      </c>
      <c r="C245" s="3" t="s">
        <v>107</v>
      </c>
      <c r="D245" s="3" t="s">
        <v>108</v>
      </c>
      <c r="E245" s="3" t="s">
        <v>591</v>
      </c>
      <c r="F245" s="3" t="s">
        <v>592</v>
      </c>
      <c r="G245" s="4">
        <v>0</v>
      </c>
      <c r="H245" s="4">
        <v>0</v>
      </c>
      <c r="I245" s="4">
        <v>62.458379999999998</v>
      </c>
      <c r="J245" s="4">
        <v>-62.458379999999998</v>
      </c>
      <c r="K245" s="5">
        <v>0</v>
      </c>
    </row>
    <row r="246" spans="1:11" s="1" customFormat="1" ht="16.05" customHeight="1" x14ac:dyDescent="0.3">
      <c r="A246" s="3" t="s">
        <v>557</v>
      </c>
      <c r="B246" s="3" t="s">
        <v>558</v>
      </c>
      <c r="C246" s="3" t="s">
        <v>107</v>
      </c>
      <c r="D246" s="3" t="s">
        <v>108</v>
      </c>
      <c r="E246" s="3" t="s">
        <v>593</v>
      </c>
      <c r="F246" s="3" t="s">
        <v>594</v>
      </c>
      <c r="G246" s="4">
        <v>0</v>
      </c>
      <c r="H246" s="4">
        <v>0</v>
      </c>
      <c r="I246" s="4">
        <v>31.05142</v>
      </c>
      <c r="J246" s="4">
        <v>-31.05142</v>
      </c>
      <c r="K246" s="5">
        <v>0</v>
      </c>
    </row>
    <row r="247" spans="1:11" s="1" customFormat="1" ht="16.05" customHeight="1" x14ac:dyDescent="0.3">
      <c r="A247" s="3" t="s">
        <v>557</v>
      </c>
      <c r="B247" s="3" t="s">
        <v>558</v>
      </c>
      <c r="C247" s="3" t="s">
        <v>107</v>
      </c>
      <c r="D247" s="3" t="s">
        <v>108</v>
      </c>
      <c r="E247" s="3" t="s">
        <v>563</v>
      </c>
      <c r="F247" s="3" t="s">
        <v>564</v>
      </c>
      <c r="G247" s="4">
        <v>0</v>
      </c>
      <c r="H247" s="4">
        <v>0</v>
      </c>
      <c r="I247" s="4">
        <v>70.327280000000002</v>
      </c>
      <c r="J247" s="4">
        <v>-70.327280000000002</v>
      </c>
      <c r="K247" s="5">
        <v>0</v>
      </c>
    </row>
    <row r="248" spans="1:11" s="1" customFormat="1" ht="16.05" customHeight="1" x14ac:dyDescent="0.3">
      <c r="A248" s="3" t="s">
        <v>557</v>
      </c>
      <c r="B248" s="3" t="s">
        <v>558</v>
      </c>
      <c r="C248" s="3" t="s">
        <v>107</v>
      </c>
      <c r="D248" s="3" t="s">
        <v>108</v>
      </c>
      <c r="E248" s="3" t="s">
        <v>595</v>
      </c>
      <c r="F248" s="3" t="s">
        <v>596</v>
      </c>
      <c r="G248" s="4">
        <v>0</v>
      </c>
      <c r="H248" s="4">
        <v>0</v>
      </c>
      <c r="I248" s="4">
        <v>0.95347999999999999</v>
      </c>
      <c r="J248" s="4">
        <v>-0.95347999999999999</v>
      </c>
      <c r="K248" s="5">
        <v>0</v>
      </c>
    </row>
    <row r="249" spans="1:11" s="1" customFormat="1" ht="16.05" customHeight="1" x14ac:dyDescent="0.3">
      <c r="A249" s="3" t="s">
        <v>557</v>
      </c>
      <c r="B249" s="3" t="s">
        <v>558</v>
      </c>
      <c r="C249" s="3" t="s">
        <v>107</v>
      </c>
      <c r="D249" s="3" t="s">
        <v>108</v>
      </c>
      <c r="E249" s="3" t="s">
        <v>597</v>
      </c>
      <c r="F249" s="3" t="s">
        <v>598</v>
      </c>
      <c r="G249" s="4">
        <v>0</v>
      </c>
      <c r="H249" s="4">
        <v>0</v>
      </c>
      <c r="I249" s="4">
        <v>-4.9192799999999997</v>
      </c>
      <c r="J249" s="4">
        <v>4.9192799999999997</v>
      </c>
      <c r="K249" s="5">
        <v>0</v>
      </c>
    </row>
    <row r="250" spans="1:11" s="1" customFormat="1" ht="16.05" customHeight="1" x14ac:dyDescent="0.3">
      <c r="A250" s="3" t="s">
        <v>557</v>
      </c>
      <c r="B250" s="3" t="s">
        <v>558</v>
      </c>
      <c r="C250" s="3" t="s">
        <v>107</v>
      </c>
      <c r="D250" s="3" t="s">
        <v>108</v>
      </c>
      <c r="E250" s="3" t="s">
        <v>599</v>
      </c>
      <c r="F250" s="3" t="s">
        <v>600</v>
      </c>
      <c r="G250" s="4">
        <v>1250</v>
      </c>
      <c r="H250" s="4">
        <v>1250</v>
      </c>
      <c r="I250" s="4">
        <v>452.99700000000001</v>
      </c>
      <c r="J250" s="4">
        <v>797.00300000000004</v>
      </c>
      <c r="K250" s="5">
        <v>36.239759999999997</v>
      </c>
    </row>
    <row r="251" spans="1:11" s="1" customFormat="1" ht="16.05" customHeight="1" x14ac:dyDescent="0.3">
      <c r="A251" s="3" t="s">
        <v>557</v>
      </c>
      <c r="B251" s="3" t="s">
        <v>558</v>
      </c>
      <c r="C251" s="3" t="s">
        <v>107</v>
      </c>
      <c r="D251" s="3" t="s">
        <v>108</v>
      </c>
      <c r="E251" s="3" t="s">
        <v>601</v>
      </c>
      <c r="F251" s="3" t="s">
        <v>602</v>
      </c>
      <c r="G251" s="4">
        <v>1200</v>
      </c>
      <c r="H251" s="4">
        <v>1200</v>
      </c>
      <c r="I251" s="4">
        <v>35</v>
      </c>
      <c r="J251" s="4">
        <v>1165</v>
      </c>
      <c r="K251" s="5">
        <v>2.9166666666666665</v>
      </c>
    </row>
    <row r="252" spans="1:11" s="1" customFormat="1" ht="16.05" customHeight="1" x14ac:dyDescent="0.3">
      <c r="A252" s="3" t="s">
        <v>557</v>
      </c>
      <c r="B252" s="3" t="s">
        <v>558</v>
      </c>
      <c r="C252" s="3" t="s">
        <v>122</v>
      </c>
      <c r="D252" s="3" t="s">
        <v>123</v>
      </c>
      <c r="E252" s="3" t="s">
        <v>571</v>
      </c>
      <c r="F252" s="3" t="s">
        <v>572</v>
      </c>
      <c r="G252" s="4">
        <v>200</v>
      </c>
      <c r="H252" s="4">
        <v>200</v>
      </c>
      <c r="I252" s="4">
        <v>16.063849999999999</v>
      </c>
      <c r="J252" s="4">
        <v>183.93615</v>
      </c>
      <c r="K252" s="5">
        <v>8.0319249999999993</v>
      </c>
    </row>
    <row r="253" spans="1:11" s="1" customFormat="1" ht="16.05" customHeight="1" x14ac:dyDescent="0.3">
      <c r="A253" s="3" t="s">
        <v>557</v>
      </c>
      <c r="B253" s="3" t="s">
        <v>558</v>
      </c>
      <c r="C253" s="3" t="s">
        <v>122</v>
      </c>
      <c r="D253" s="3" t="s">
        <v>123</v>
      </c>
      <c r="E253" s="3" t="s">
        <v>573</v>
      </c>
      <c r="F253" s="3" t="s">
        <v>574</v>
      </c>
      <c r="G253" s="4">
        <v>300</v>
      </c>
      <c r="H253" s="4">
        <v>300</v>
      </c>
      <c r="I253" s="4">
        <v>9.5378399999999992</v>
      </c>
      <c r="J253" s="4">
        <v>290.46215999999998</v>
      </c>
      <c r="K253" s="5">
        <v>3.1792799999999999</v>
      </c>
    </row>
    <row r="254" spans="1:11" s="1" customFormat="1" ht="16.05" customHeight="1" x14ac:dyDescent="0.3">
      <c r="A254" s="3" t="s">
        <v>557</v>
      </c>
      <c r="B254" s="3" t="s">
        <v>558</v>
      </c>
      <c r="C254" s="3" t="s">
        <v>122</v>
      </c>
      <c r="D254" s="3" t="s">
        <v>123</v>
      </c>
      <c r="E254" s="3" t="s">
        <v>575</v>
      </c>
      <c r="F254" s="3" t="s">
        <v>576</v>
      </c>
      <c r="G254" s="4">
        <v>300</v>
      </c>
      <c r="H254" s="4">
        <v>120</v>
      </c>
      <c r="I254" s="4">
        <v>12.221730000000001</v>
      </c>
      <c r="J254" s="4">
        <v>107.77827000000001</v>
      </c>
      <c r="K254" s="5">
        <v>10.184775</v>
      </c>
    </row>
    <row r="255" spans="1:11" s="1" customFormat="1" ht="16.05" customHeight="1" x14ac:dyDescent="0.3">
      <c r="A255" s="3" t="s">
        <v>557</v>
      </c>
      <c r="B255" s="3" t="s">
        <v>558</v>
      </c>
      <c r="C255" s="3" t="s">
        <v>122</v>
      </c>
      <c r="D255" s="3" t="s">
        <v>123</v>
      </c>
      <c r="E255" s="3" t="s">
        <v>577</v>
      </c>
      <c r="F255" s="3" t="s">
        <v>578</v>
      </c>
      <c r="G255" s="4">
        <v>200</v>
      </c>
      <c r="H255" s="4">
        <v>200</v>
      </c>
      <c r="I255" s="4">
        <v>8.1894399999999994</v>
      </c>
      <c r="J255" s="4">
        <v>191.81056000000001</v>
      </c>
      <c r="K255" s="5">
        <v>4.0947199999999997</v>
      </c>
    </row>
    <row r="256" spans="1:11" s="1" customFormat="1" ht="16.05" customHeight="1" x14ac:dyDescent="0.3">
      <c r="A256" s="3" t="s">
        <v>557</v>
      </c>
      <c r="B256" s="3" t="s">
        <v>558</v>
      </c>
      <c r="C256" s="3" t="s">
        <v>122</v>
      </c>
      <c r="D256" s="3" t="s">
        <v>123</v>
      </c>
      <c r="E256" s="3" t="s">
        <v>579</v>
      </c>
      <c r="F256" s="3" t="s">
        <v>580</v>
      </c>
      <c r="G256" s="4">
        <v>200</v>
      </c>
      <c r="H256" s="4">
        <v>200</v>
      </c>
      <c r="I256" s="4">
        <v>15.625999999999999</v>
      </c>
      <c r="J256" s="4">
        <v>184.374</v>
      </c>
      <c r="K256" s="5">
        <v>7.8129999999999997</v>
      </c>
    </row>
    <row r="257" spans="1:11" s="1" customFormat="1" ht="16.05" customHeight="1" x14ac:dyDescent="0.3">
      <c r="A257" s="3" t="s">
        <v>557</v>
      </c>
      <c r="B257" s="3" t="s">
        <v>558</v>
      </c>
      <c r="C257" s="3" t="s">
        <v>122</v>
      </c>
      <c r="D257" s="3" t="s">
        <v>123</v>
      </c>
      <c r="E257" s="3" t="s">
        <v>581</v>
      </c>
      <c r="F257" s="3" t="s">
        <v>582</v>
      </c>
      <c r="G257" s="4">
        <v>500</v>
      </c>
      <c r="H257" s="4">
        <v>500</v>
      </c>
      <c r="I257" s="4">
        <v>212.56780000000001</v>
      </c>
      <c r="J257" s="4">
        <v>287.43220000000002</v>
      </c>
      <c r="K257" s="5">
        <v>42.513559999999998</v>
      </c>
    </row>
    <row r="258" spans="1:11" s="1" customFormat="1" ht="16.05" customHeight="1" x14ac:dyDescent="0.3">
      <c r="A258" s="3" t="s">
        <v>557</v>
      </c>
      <c r="B258" s="3" t="s">
        <v>558</v>
      </c>
      <c r="C258" s="3" t="s">
        <v>122</v>
      </c>
      <c r="D258" s="3" t="s">
        <v>123</v>
      </c>
      <c r="E258" s="3" t="s">
        <v>561</v>
      </c>
      <c r="F258" s="3" t="s">
        <v>562</v>
      </c>
      <c r="G258" s="4">
        <v>300</v>
      </c>
      <c r="H258" s="4">
        <v>300</v>
      </c>
      <c r="I258" s="4">
        <v>68.183999999999997</v>
      </c>
      <c r="J258" s="4">
        <v>231.816</v>
      </c>
      <c r="K258" s="5">
        <v>22.728000000000002</v>
      </c>
    </row>
    <row r="259" spans="1:11" s="1" customFormat="1" ht="16.05" customHeight="1" x14ac:dyDescent="0.3">
      <c r="A259" s="3" t="s">
        <v>557</v>
      </c>
      <c r="B259" s="3" t="s">
        <v>558</v>
      </c>
      <c r="C259" s="3" t="s">
        <v>122</v>
      </c>
      <c r="D259" s="3" t="s">
        <v>123</v>
      </c>
      <c r="E259" s="3" t="s">
        <v>583</v>
      </c>
      <c r="F259" s="3" t="s">
        <v>584</v>
      </c>
      <c r="G259" s="4">
        <v>300</v>
      </c>
      <c r="H259" s="4">
        <v>300</v>
      </c>
      <c r="I259" s="4">
        <v>22.585920000000002</v>
      </c>
      <c r="J259" s="4">
        <v>277.41408000000001</v>
      </c>
      <c r="K259" s="5">
        <v>7.5286400000000002</v>
      </c>
    </row>
    <row r="260" spans="1:11" s="1" customFormat="1" ht="16.05" customHeight="1" x14ac:dyDescent="0.3">
      <c r="A260" s="3" t="s">
        <v>557</v>
      </c>
      <c r="B260" s="3" t="s">
        <v>558</v>
      </c>
      <c r="C260" s="3" t="s">
        <v>122</v>
      </c>
      <c r="D260" s="3" t="s">
        <v>123</v>
      </c>
      <c r="E260" s="3" t="s">
        <v>585</v>
      </c>
      <c r="F260" s="3" t="s">
        <v>586</v>
      </c>
      <c r="G260" s="4">
        <v>200</v>
      </c>
      <c r="H260" s="4">
        <v>200</v>
      </c>
      <c r="I260" s="4">
        <v>56.811999999999998</v>
      </c>
      <c r="J260" s="4">
        <v>143.18799999999999</v>
      </c>
      <c r="K260" s="5">
        <v>28.405999999999999</v>
      </c>
    </row>
    <row r="261" spans="1:11" s="1" customFormat="1" ht="16.05" customHeight="1" x14ac:dyDescent="0.3">
      <c r="A261" s="3" t="s">
        <v>557</v>
      </c>
      <c r="B261" s="3" t="s">
        <v>558</v>
      </c>
      <c r="C261" s="3" t="s">
        <v>122</v>
      </c>
      <c r="D261" s="3" t="s">
        <v>123</v>
      </c>
      <c r="E261" s="3" t="s">
        <v>587</v>
      </c>
      <c r="F261" s="3" t="s">
        <v>588</v>
      </c>
      <c r="G261" s="4">
        <v>200</v>
      </c>
      <c r="H261" s="4">
        <v>200</v>
      </c>
      <c r="I261" s="4">
        <v>108.22110000000001</v>
      </c>
      <c r="J261" s="4">
        <v>91.778899999999993</v>
      </c>
      <c r="K261" s="5">
        <v>54.110550000000003</v>
      </c>
    </row>
    <row r="262" spans="1:11" s="1" customFormat="1" ht="16.05" customHeight="1" x14ac:dyDescent="0.3">
      <c r="A262" s="3" t="s">
        <v>557</v>
      </c>
      <c r="B262" s="3" t="s">
        <v>558</v>
      </c>
      <c r="C262" s="3" t="s">
        <v>122</v>
      </c>
      <c r="D262" s="3" t="s">
        <v>123</v>
      </c>
      <c r="E262" s="3" t="s">
        <v>589</v>
      </c>
      <c r="F262" s="3" t="s">
        <v>590</v>
      </c>
      <c r="G262" s="4">
        <v>300</v>
      </c>
      <c r="H262" s="4">
        <v>500</v>
      </c>
      <c r="I262" s="4">
        <v>492.97384</v>
      </c>
      <c r="J262" s="4">
        <v>7.02616</v>
      </c>
      <c r="K262" s="5">
        <v>98.594768000000002</v>
      </c>
    </row>
    <row r="263" spans="1:11" s="1" customFormat="1" ht="16.05" customHeight="1" x14ac:dyDescent="0.3">
      <c r="A263" s="3" t="s">
        <v>557</v>
      </c>
      <c r="B263" s="3" t="s">
        <v>558</v>
      </c>
      <c r="C263" s="3" t="s">
        <v>122</v>
      </c>
      <c r="D263" s="3" t="s">
        <v>123</v>
      </c>
      <c r="E263" s="3" t="s">
        <v>591</v>
      </c>
      <c r="F263" s="3" t="s">
        <v>592</v>
      </c>
      <c r="G263" s="4">
        <v>500</v>
      </c>
      <c r="H263" s="4">
        <v>300</v>
      </c>
      <c r="I263" s="4">
        <v>168.44162</v>
      </c>
      <c r="J263" s="4">
        <v>131.55838</v>
      </c>
      <c r="K263" s="5">
        <v>56.147206666666669</v>
      </c>
    </row>
    <row r="264" spans="1:11" s="1" customFormat="1" ht="16.05" customHeight="1" x14ac:dyDescent="0.3">
      <c r="A264" s="3" t="s">
        <v>557</v>
      </c>
      <c r="B264" s="3" t="s">
        <v>558</v>
      </c>
      <c r="C264" s="3" t="s">
        <v>122</v>
      </c>
      <c r="D264" s="3" t="s">
        <v>123</v>
      </c>
      <c r="E264" s="3" t="s">
        <v>593</v>
      </c>
      <c r="F264" s="3" t="s">
        <v>594</v>
      </c>
      <c r="G264" s="4">
        <v>300</v>
      </c>
      <c r="H264" s="4">
        <v>300</v>
      </c>
      <c r="I264" s="4">
        <v>13.13664</v>
      </c>
      <c r="J264" s="4">
        <v>286.86336</v>
      </c>
      <c r="K264" s="5">
        <v>4.3788799999999997</v>
      </c>
    </row>
    <row r="265" spans="1:11" s="1" customFormat="1" ht="16.05" customHeight="1" x14ac:dyDescent="0.3">
      <c r="A265" s="3" t="s">
        <v>557</v>
      </c>
      <c r="B265" s="3" t="s">
        <v>558</v>
      </c>
      <c r="C265" s="3" t="s">
        <v>122</v>
      </c>
      <c r="D265" s="3" t="s">
        <v>123</v>
      </c>
      <c r="E265" s="3" t="s">
        <v>563</v>
      </c>
      <c r="F265" s="3" t="s">
        <v>564</v>
      </c>
      <c r="G265" s="4">
        <v>500</v>
      </c>
      <c r="H265" s="4">
        <v>680</v>
      </c>
      <c r="I265" s="4">
        <v>446.36074000000002</v>
      </c>
      <c r="J265" s="4">
        <v>233.63926000000001</v>
      </c>
      <c r="K265" s="5">
        <v>65.641285294117651</v>
      </c>
    </row>
    <row r="266" spans="1:11" s="1" customFormat="1" ht="16.05" customHeight="1" x14ac:dyDescent="0.3">
      <c r="A266" s="3" t="s">
        <v>557</v>
      </c>
      <c r="B266" s="3" t="s">
        <v>558</v>
      </c>
      <c r="C266" s="3" t="s">
        <v>122</v>
      </c>
      <c r="D266" s="3" t="s">
        <v>123</v>
      </c>
      <c r="E266" s="3" t="s">
        <v>595</v>
      </c>
      <c r="F266" s="3" t="s">
        <v>596</v>
      </c>
      <c r="G266" s="4">
        <v>200</v>
      </c>
      <c r="H266" s="4">
        <v>200</v>
      </c>
      <c r="I266" s="4">
        <v>2.7837999999999998</v>
      </c>
      <c r="J266" s="4">
        <v>197.21619999999999</v>
      </c>
      <c r="K266" s="5">
        <v>1.3918999999999999</v>
      </c>
    </row>
    <row r="267" spans="1:11" s="1" customFormat="1" ht="16.05" customHeight="1" x14ac:dyDescent="0.3">
      <c r="A267" s="3" t="s">
        <v>557</v>
      </c>
      <c r="B267" s="3" t="s">
        <v>558</v>
      </c>
      <c r="C267" s="3" t="s">
        <v>122</v>
      </c>
      <c r="D267" s="3" t="s">
        <v>123</v>
      </c>
      <c r="E267" s="3" t="s">
        <v>597</v>
      </c>
      <c r="F267" s="3" t="s">
        <v>598</v>
      </c>
      <c r="G267" s="4">
        <v>100</v>
      </c>
      <c r="H267" s="4">
        <v>100</v>
      </c>
      <c r="I267" s="4">
        <v>1.4492799999999999</v>
      </c>
      <c r="J267" s="4">
        <v>98.550719999999998</v>
      </c>
      <c r="K267" s="5">
        <v>1.4492799999999999</v>
      </c>
    </row>
    <row r="268" spans="1:11" s="1" customFormat="1" ht="16.05" customHeight="1" x14ac:dyDescent="0.3">
      <c r="A268" s="3" t="s">
        <v>557</v>
      </c>
      <c r="B268" s="3" t="s">
        <v>558</v>
      </c>
      <c r="C268" s="3" t="s">
        <v>603</v>
      </c>
      <c r="D268" s="3" t="s">
        <v>604</v>
      </c>
      <c r="E268" s="3"/>
      <c r="F268" s="3"/>
      <c r="G268" s="4">
        <v>0</v>
      </c>
      <c r="H268" s="4">
        <v>0</v>
      </c>
      <c r="I268" s="4">
        <v>2.4729999999999999</v>
      </c>
      <c r="J268" s="4">
        <v>-2.4729999999999999</v>
      </c>
      <c r="K268" s="5">
        <v>0</v>
      </c>
    </row>
    <row r="269" spans="1:11" s="1" customFormat="1" ht="27" x14ac:dyDescent="0.3">
      <c r="A269" s="3" t="s">
        <v>557</v>
      </c>
      <c r="B269" s="3" t="s">
        <v>558</v>
      </c>
      <c r="C269" s="3" t="s">
        <v>461</v>
      </c>
      <c r="D269" s="3" t="s">
        <v>462</v>
      </c>
      <c r="E269" s="3" t="s">
        <v>605</v>
      </c>
      <c r="F269" s="3" t="s">
        <v>606</v>
      </c>
      <c r="G269" s="4">
        <v>1500</v>
      </c>
      <c r="H269" s="4">
        <v>2500</v>
      </c>
      <c r="I269" s="4">
        <v>2437.498</v>
      </c>
      <c r="J269" s="4">
        <v>62.502000000000002</v>
      </c>
      <c r="K269" s="5">
        <v>96.990200000000002</v>
      </c>
    </row>
    <row r="270" spans="1:11" s="1" customFormat="1" ht="16.05" customHeight="1" x14ac:dyDescent="0.3">
      <c r="A270" s="3" t="s">
        <v>557</v>
      </c>
      <c r="B270" s="3" t="s">
        <v>607</v>
      </c>
      <c r="C270" s="3" t="s">
        <v>608</v>
      </c>
      <c r="D270" s="3" t="s">
        <v>609</v>
      </c>
      <c r="E270" s="3" t="s">
        <v>610</v>
      </c>
      <c r="F270" s="3" t="s">
        <v>611</v>
      </c>
      <c r="G270" s="4">
        <v>0</v>
      </c>
      <c r="H270" s="4">
        <v>19.100000000000001</v>
      </c>
      <c r="I270" s="4">
        <v>19.026039999999998</v>
      </c>
      <c r="J270" s="4">
        <v>7.3959999999999998E-2</v>
      </c>
      <c r="K270" s="5">
        <v>99.612774869109941</v>
      </c>
    </row>
    <row r="271" spans="1:11" s="1" customFormat="1" ht="27" x14ac:dyDescent="0.3">
      <c r="A271" s="3" t="s">
        <v>557</v>
      </c>
      <c r="B271" s="3" t="s">
        <v>607</v>
      </c>
      <c r="C271" s="3" t="s">
        <v>608</v>
      </c>
      <c r="D271" s="3" t="s">
        <v>609</v>
      </c>
      <c r="E271" s="3" t="s">
        <v>612</v>
      </c>
      <c r="F271" s="3" t="s">
        <v>613</v>
      </c>
      <c r="G271" s="4">
        <v>0</v>
      </c>
      <c r="H271" s="4">
        <v>5</v>
      </c>
      <c r="I271" s="4">
        <v>4.49878</v>
      </c>
      <c r="J271" s="4">
        <v>0.50122</v>
      </c>
      <c r="K271" s="5">
        <v>89.9756</v>
      </c>
    </row>
    <row r="272" spans="1:11" s="1" customFormat="1" ht="27" x14ac:dyDescent="0.3">
      <c r="A272" s="3" t="s">
        <v>557</v>
      </c>
      <c r="B272" s="3" t="s">
        <v>607</v>
      </c>
      <c r="C272" s="3" t="s">
        <v>133</v>
      </c>
      <c r="D272" s="3" t="s">
        <v>134</v>
      </c>
      <c r="E272" s="3" t="s">
        <v>614</v>
      </c>
      <c r="F272" s="3" t="s">
        <v>615</v>
      </c>
      <c r="G272" s="4">
        <v>0</v>
      </c>
      <c r="H272" s="4">
        <v>125</v>
      </c>
      <c r="I272" s="4">
        <v>124.25490000000001</v>
      </c>
      <c r="J272" s="4">
        <v>0.74509999999999998</v>
      </c>
      <c r="K272" s="5">
        <v>99.403919999999999</v>
      </c>
    </row>
    <row r="273" spans="1:11" s="1" customFormat="1" ht="16.05" customHeight="1" x14ac:dyDescent="0.3">
      <c r="A273" s="3" t="s">
        <v>557</v>
      </c>
      <c r="B273" s="3" t="s">
        <v>607</v>
      </c>
      <c r="C273" s="3" t="s">
        <v>137</v>
      </c>
      <c r="D273" s="3" t="s">
        <v>138</v>
      </c>
      <c r="E273" s="3" t="s">
        <v>616</v>
      </c>
      <c r="F273" s="3" t="s">
        <v>617</v>
      </c>
      <c r="G273" s="4">
        <v>10</v>
      </c>
      <c r="H273" s="4">
        <v>10</v>
      </c>
      <c r="I273" s="4">
        <v>5.0819999999999999</v>
      </c>
      <c r="J273" s="4">
        <v>4.9180000000000001</v>
      </c>
      <c r="K273" s="5">
        <v>50.82</v>
      </c>
    </row>
    <row r="274" spans="1:11" s="1" customFormat="1" ht="16.05" customHeight="1" x14ac:dyDescent="0.3">
      <c r="A274" s="3" t="s">
        <v>557</v>
      </c>
      <c r="B274" s="3" t="s">
        <v>607</v>
      </c>
      <c r="C274" s="3" t="s">
        <v>137</v>
      </c>
      <c r="D274" s="3" t="s">
        <v>138</v>
      </c>
      <c r="E274" s="3" t="s">
        <v>618</v>
      </c>
      <c r="F274" s="3" t="s">
        <v>619</v>
      </c>
      <c r="G274" s="4">
        <v>20</v>
      </c>
      <c r="H274" s="4">
        <v>20</v>
      </c>
      <c r="I274" s="4">
        <v>5.1139999999999999</v>
      </c>
      <c r="J274" s="4">
        <v>14.885999999999999</v>
      </c>
      <c r="K274" s="5">
        <v>25.57</v>
      </c>
    </row>
    <row r="275" spans="1:11" s="1" customFormat="1" ht="27" x14ac:dyDescent="0.3">
      <c r="A275" s="3" t="s">
        <v>557</v>
      </c>
      <c r="B275" s="3" t="s">
        <v>607</v>
      </c>
      <c r="C275" s="3" t="s">
        <v>78</v>
      </c>
      <c r="D275" s="3" t="s">
        <v>91</v>
      </c>
      <c r="E275" s="3" t="s">
        <v>620</v>
      </c>
      <c r="F275" s="3" t="s">
        <v>621</v>
      </c>
      <c r="G275" s="4">
        <v>100</v>
      </c>
      <c r="H275" s="4">
        <v>100</v>
      </c>
      <c r="I275" s="4">
        <v>32.65889</v>
      </c>
      <c r="J275" s="4">
        <v>67.34111</v>
      </c>
      <c r="K275" s="5">
        <v>32.65889</v>
      </c>
    </row>
    <row r="276" spans="1:11" s="1" customFormat="1" ht="16.05" customHeight="1" x14ac:dyDescent="0.3">
      <c r="A276" s="3" t="s">
        <v>557</v>
      </c>
      <c r="B276" s="3" t="s">
        <v>607</v>
      </c>
      <c r="C276" s="3" t="s">
        <v>79</v>
      </c>
      <c r="D276" s="3" t="s">
        <v>80</v>
      </c>
      <c r="E276" s="3" t="s">
        <v>620</v>
      </c>
      <c r="F276" s="3" t="s">
        <v>621</v>
      </c>
      <c r="G276" s="4">
        <v>150</v>
      </c>
      <c r="H276" s="4">
        <v>150</v>
      </c>
      <c r="I276" s="4">
        <v>51.021270000000001</v>
      </c>
      <c r="J276" s="4">
        <v>98.978729999999999</v>
      </c>
      <c r="K276" s="5">
        <v>34.014180000000003</v>
      </c>
    </row>
    <row r="277" spans="1:11" s="1" customFormat="1" ht="16.05" customHeight="1" x14ac:dyDescent="0.3">
      <c r="A277" s="3" t="s">
        <v>557</v>
      </c>
      <c r="B277" s="3" t="s">
        <v>607</v>
      </c>
      <c r="C277" s="3" t="s">
        <v>81</v>
      </c>
      <c r="D277" s="3" t="s">
        <v>82</v>
      </c>
      <c r="E277" s="3" t="s">
        <v>620</v>
      </c>
      <c r="F277" s="3" t="s">
        <v>621</v>
      </c>
      <c r="G277" s="4">
        <v>200</v>
      </c>
      <c r="H277" s="4">
        <v>200</v>
      </c>
      <c r="I277" s="4">
        <v>10.10003</v>
      </c>
      <c r="J277" s="4">
        <v>189.89997</v>
      </c>
      <c r="K277" s="5">
        <v>5.0500150000000001</v>
      </c>
    </row>
    <row r="278" spans="1:11" s="1" customFormat="1" ht="16.05" customHeight="1" x14ac:dyDescent="0.3">
      <c r="A278" s="3" t="s">
        <v>557</v>
      </c>
      <c r="B278" s="3" t="s">
        <v>607</v>
      </c>
      <c r="C278" s="3" t="s">
        <v>83</v>
      </c>
      <c r="D278" s="3" t="s">
        <v>84</v>
      </c>
      <c r="E278" s="3" t="s">
        <v>620</v>
      </c>
      <c r="F278" s="3" t="s">
        <v>621</v>
      </c>
      <c r="G278" s="4">
        <v>600</v>
      </c>
      <c r="H278" s="4">
        <v>600</v>
      </c>
      <c r="I278" s="4">
        <v>142.76646</v>
      </c>
      <c r="J278" s="4">
        <v>457.23354</v>
      </c>
      <c r="K278" s="5">
        <v>23.794409999999999</v>
      </c>
    </row>
    <row r="279" spans="1:11" s="1" customFormat="1" ht="16.05" customHeight="1" x14ac:dyDescent="0.3">
      <c r="A279" s="3" t="s">
        <v>557</v>
      </c>
      <c r="B279" s="3" t="s">
        <v>607</v>
      </c>
      <c r="C279" s="3" t="s">
        <v>107</v>
      </c>
      <c r="D279" s="3" t="s">
        <v>108</v>
      </c>
      <c r="E279" s="3" t="s">
        <v>622</v>
      </c>
      <c r="F279" s="3" t="s">
        <v>623</v>
      </c>
      <c r="G279" s="4">
        <v>500</v>
      </c>
      <c r="H279" s="4">
        <v>500</v>
      </c>
      <c r="I279" s="4">
        <v>393.67608000000001</v>
      </c>
      <c r="J279" s="4">
        <v>106.32392</v>
      </c>
      <c r="K279" s="5">
        <v>78.735215999999994</v>
      </c>
    </row>
    <row r="280" spans="1:11" s="1" customFormat="1" ht="16.05" customHeight="1" x14ac:dyDescent="0.3">
      <c r="A280" s="3" t="s">
        <v>557</v>
      </c>
      <c r="B280" s="3" t="s">
        <v>607</v>
      </c>
      <c r="C280" s="3" t="s">
        <v>107</v>
      </c>
      <c r="D280" s="3" t="s">
        <v>108</v>
      </c>
      <c r="E280" s="3" t="s">
        <v>624</v>
      </c>
      <c r="F280" s="3" t="s">
        <v>625</v>
      </c>
      <c r="G280" s="4">
        <v>800</v>
      </c>
      <c r="H280" s="4">
        <v>800</v>
      </c>
      <c r="I280" s="4">
        <v>301.66199999999998</v>
      </c>
      <c r="J280" s="4">
        <v>498.33800000000002</v>
      </c>
      <c r="K280" s="5">
        <v>37.707749999999997</v>
      </c>
    </row>
    <row r="281" spans="1:11" s="1" customFormat="1" ht="16.05" customHeight="1" x14ac:dyDescent="0.3">
      <c r="A281" s="3" t="s">
        <v>557</v>
      </c>
      <c r="B281" s="3" t="s">
        <v>607</v>
      </c>
      <c r="C281" s="3" t="s">
        <v>107</v>
      </c>
      <c r="D281" s="3" t="s">
        <v>108</v>
      </c>
      <c r="E281" s="3" t="s">
        <v>626</v>
      </c>
      <c r="F281" s="3" t="s">
        <v>627</v>
      </c>
      <c r="G281" s="4">
        <v>60</v>
      </c>
      <c r="H281" s="4">
        <v>60</v>
      </c>
      <c r="I281" s="4">
        <v>24.079000000000001</v>
      </c>
      <c r="J281" s="4">
        <v>35.920999999999999</v>
      </c>
      <c r="K281" s="5">
        <v>40.131666666666668</v>
      </c>
    </row>
    <row r="282" spans="1:11" s="1" customFormat="1" ht="16.05" customHeight="1" x14ac:dyDescent="0.3">
      <c r="A282" s="3" t="s">
        <v>557</v>
      </c>
      <c r="B282" s="3" t="s">
        <v>607</v>
      </c>
      <c r="C282" s="3" t="s">
        <v>107</v>
      </c>
      <c r="D282" s="3" t="s">
        <v>108</v>
      </c>
      <c r="E282" s="3" t="s">
        <v>628</v>
      </c>
      <c r="F282" s="3" t="s">
        <v>629</v>
      </c>
      <c r="G282" s="4">
        <v>60</v>
      </c>
      <c r="H282" s="4">
        <v>60</v>
      </c>
      <c r="I282" s="4">
        <v>11.596</v>
      </c>
      <c r="J282" s="4">
        <v>48.404000000000003</v>
      </c>
      <c r="K282" s="5">
        <v>19.326666666666668</v>
      </c>
    </row>
    <row r="283" spans="1:11" s="1" customFormat="1" ht="16.05" customHeight="1" x14ac:dyDescent="0.3">
      <c r="A283" s="3" t="s">
        <v>557</v>
      </c>
      <c r="B283" s="3" t="s">
        <v>607</v>
      </c>
      <c r="C283" s="3" t="s">
        <v>107</v>
      </c>
      <c r="D283" s="3" t="s">
        <v>108</v>
      </c>
      <c r="E283" s="3" t="s">
        <v>630</v>
      </c>
      <c r="F283" s="3" t="s">
        <v>631</v>
      </c>
      <c r="G283" s="4">
        <v>50</v>
      </c>
      <c r="H283" s="4">
        <v>50</v>
      </c>
      <c r="I283" s="4">
        <v>2.899</v>
      </c>
      <c r="J283" s="4">
        <v>47.100999999999999</v>
      </c>
      <c r="K283" s="5">
        <v>5.798</v>
      </c>
    </row>
    <row r="284" spans="1:11" s="1" customFormat="1" ht="16.05" customHeight="1" x14ac:dyDescent="0.3">
      <c r="A284" s="3" t="s">
        <v>557</v>
      </c>
      <c r="B284" s="3" t="s">
        <v>607</v>
      </c>
      <c r="C284" s="3" t="s">
        <v>107</v>
      </c>
      <c r="D284" s="3" t="s">
        <v>108</v>
      </c>
      <c r="E284" s="3" t="s">
        <v>632</v>
      </c>
      <c r="F284" s="3" t="s">
        <v>633</v>
      </c>
      <c r="G284" s="4">
        <v>350</v>
      </c>
      <c r="H284" s="4">
        <v>350</v>
      </c>
      <c r="I284" s="4">
        <v>62.7</v>
      </c>
      <c r="J284" s="4">
        <v>287.3</v>
      </c>
      <c r="K284" s="5">
        <v>17.914285714285715</v>
      </c>
    </row>
    <row r="285" spans="1:11" s="1" customFormat="1" ht="16.05" customHeight="1" x14ac:dyDescent="0.3">
      <c r="A285" s="3" t="s">
        <v>557</v>
      </c>
      <c r="B285" s="3" t="s">
        <v>607</v>
      </c>
      <c r="C285" s="3" t="s">
        <v>107</v>
      </c>
      <c r="D285" s="3" t="s">
        <v>108</v>
      </c>
      <c r="E285" s="3" t="s">
        <v>618</v>
      </c>
      <c r="F285" s="3" t="s">
        <v>619</v>
      </c>
      <c r="G285" s="4">
        <v>1300</v>
      </c>
      <c r="H285" s="4">
        <v>1300</v>
      </c>
      <c r="I285" s="4">
        <v>568.77135999999996</v>
      </c>
      <c r="J285" s="4">
        <v>731.22864000000004</v>
      </c>
      <c r="K285" s="5">
        <v>43.751643076923074</v>
      </c>
    </row>
    <row r="286" spans="1:11" s="1" customFormat="1" ht="16.05" customHeight="1" x14ac:dyDescent="0.3">
      <c r="A286" s="3" t="s">
        <v>557</v>
      </c>
      <c r="B286" s="3" t="s">
        <v>607</v>
      </c>
      <c r="C286" s="3" t="s">
        <v>122</v>
      </c>
      <c r="D286" s="3" t="s">
        <v>123</v>
      </c>
      <c r="E286" s="3" t="s">
        <v>634</v>
      </c>
      <c r="F286" s="3" t="s">
        <v>635</v>
      </c>
      <c r="G286" s="4">
        <v>600</v>
      </c>
      <c r="H286" s="4">
        <v>475</v>
      </c>
      <c r="I286" s="4">
        <v>102.20464</v>
      </c>
      <c r="J286" s="4">
        <v>372.79536000000002</v>
      </c>
      <c r="K286" s="5">
        <v>21.516766315789475</v>
      </c>
    </row>
    <row r="287" spans="1:11" s="1" customFormat="1" ht="16.05" customHeight="1" x14ac:dyDescent="0.3">
      <c r="A287" s="3" t="s">
        <v>557</v>
      </c>
      <c r="B287" s="3" t="s">
        <v>607</v>
      </c>
      <c r="C287" s="3" t="s">
        <v>122</v>
      </c>
      <c r="D287" s="3" t="s">
        <v>123</v>
      </c>
      <c r="E287" s="3" t="s">
        <v>636</v>
      </c>
      <c r="F287" s="3" t="s">
        <v>637</v>
      </c>
      <c r="G287" s="4">
        <v>250</v>
      </c>
      <c r="H287" s="4">
        <v>250</v>
      </c>
      <c r="I287" s="4">
        <v>128.49352999999999</v>
      </c>
      <c r="J287" s="4">
        <v>121.50646999999999</v>
      </c>
      <c r="K287" s="5">
        <v>51.397412000000003</v>
      </c>
    </row>
    <row r="288" spans="1:11" s="1" customFormat="1" ht="16.05" customHeight="1" x14ac:dyDescent="0.3">
      <c r="A288" s="3" t="s">
        <v>557</v>
      </c>
      <c r="B288" s="3" t="s">
        <v>607</v>
      </c>
      <c r="C288" s="3" t="s">
        <v>122</v>
      </c>
      <c r="D288" s="3" t="s">
        <v>123</v>
      </c>
      <c r="E288" s="3" t="s">
        <v>610</v>
      </c>
      <c r="F288" s="3" t="s">
        <v>611</v>
      </c>
      <c r="G288" s="4">
        <v>1500</v>
      </c>
      <c r="H288" s="4">
        <v>1358.9</v>
      </c>
      <c r="I288" s="4">
        <v>246.00486000000001</v>
      </c>
      <c r="J288" s="4">
        <v>1112.8951400000001</v>
      </c>
      <c r="K288" s="5">
        <v>18.103234969460594</v>
      </c>
    </row>
    <row r="289" spans="1:11" s="1" customFormat="1" ht="27" x14ac:dyDescent="0.3">
      <c r="A289" s="3" t="s">
        <v>557</v>
      </c>
      <c r="B289" s="3" t="s">
        <v>607</v>
      </c>
      <c r="C289" s="3" t="s">
        <v>122</v>
      </c>
      <c r="D289" s="3" t="s">
        <v>123</v>
      </c>
      <c r="E289" s="3" t="s">
        <v>612</v>
      </c>
      <c r="F289" s="3" t="s">
        <v>613</v>
      </c>
      <c r="G289" s="4">
        <v>300</v>
      </c>
      <c r="H289" s="4">
        <v>295</v>
      </c>
      <c r="I289" s="4">
        <v>24.489190000000001</v>
      </c>
      <c r="J289" s="4">
        <v>270.51080999999999</v>
      </c>
      <c r="K289" s="5">
        <v>8.3014203389830516</v>
      </c>
    </row>
    <row r="290" spans="1:11" s="1" customFormat="1" ht="16.05" customHeight="1" x14ac:dyDescent="0.3">
      <c r="A290" s="3" t="s">
        <v>557</v>
      </c>
      <c r="B290" s="3" t="s">
        <v>607</v>
      </c>
      <c r="C290" s="3" t="s">
        <v>122</v>
      </c>
      <c r="D290" s="3" t="s">
        <v>123</v>
      </c>
      <c r="E290" s="3" t="s">
        <v>638</v>
      </c>
      <c r="F290" s="3" t="s">
        <v>639</v>
      </c>
      <c r="G290" s="4">
        <v>100</v>
      </c>
      <c r="H290" s="4">
        <v>100</v>
      </c>
      <c r="I290" s="4">
        <v>6.1818900000000001</v>
      </c>
      <c r="J290" s="4">
        <v>93.818110000000004</v>
      </c>
      <c r="K290" s="5">
        <v>6.1818900000000001</v>
      </c>
    </row>
    <row r="291" spans="1:11" s="1" customFormat="1" ht="16.05" customHeight="1" x14ac:dyDescent="0.3">
      <c r="A291" s="3" t="s">
        <v>557</v>
      </c>
      <c r="B291" s="3" t="s">
        <v>607</v>
      </c>
      <c r="C291" s="3" t="s">
        <v>122</v>
      </c>
      <c r="D291" s="3" t="s">
        <v>123</v>
      </c>
      <c r="E291" s="3" t="s">
        <v>640</v>
      </c>
      <c r="F291" s="3" t="s">
        <v>641</v>
      </c>
      <c r="G291" s="4">
        <v>300</v>
      </c>
      <c r="H291" s="4">
        <v>300</v>
      </c>
      <c r="I291" s="4">
        <v>11.7354</v>
      </c>
      <c r="J291" s="4">
        <v>288.26459999999997</v>
      </c>
      <c r="K291" s="5">
        <v>3.9117999999999999</v>
      </c>
    </row>
    <row r="292" spans="1:11" s="1" customFormat="1" ht="16.05" customHeight="1" x14ac:dyDescent="0.3">
      <c r="A292" s="3" t="s">
        <v>557</v>
      </c>
      <c r="B292" s="3" t="s">
        <v>607</v>
      </c>
      <c r="C292" s="3" t="s">
        <v>122</v>
      </c>
      <c r="D292" s="3" t="s">
        <v>123</v>
      </c>
      <c r="E292" s="3" t="s">
        <v>642</v>
      </c>
      <c r="F292" s="3" t="s">
        <v>643</v>
      </c>
      <c r="G292" s="4">
        <v>150</v>
      </c>
      <c r="H292" s="4">
        <v>150</v>
      </c>
      <c r="I292" s="4">
        <v>23.375990000000002</v>
      </c>
      <c r="J292" s="4">
        <v>126.62401</v>
      </c>
      <c r="K292" s="5">
        <v>15.583993333333334</v>
      </c>
    </row>
    <row r="293" spans="1:11" s="1" customFormat="1" ht="16.05" customHeight="1" x14ac:dyDescent="0.3">
      <c r="A293" s="3" t="s">
        <v>557</v>
      </c>
      <c r="B293" s="3" t="s">
        <v>607</v>
      </c>
      <c r="C293" s="3" t="s">
        <v>122</v>
      </c>
      <c r="D293" s="3" t="s">
        <v>123</v>
      </c>
      <c r="E293" s="3" t="s">
        <v>644</v>
      </c>
      <c r="F293" s="3" t="s">
        <v>645</v>
      </c>
      <c r="G293" s="4">
        <v>100</v>
      </c>
      <c r="H293" s="4">
        <v>100</v>
      </c>
      <c r="I293" s="4">
        <v>0</v>
      </c>
      <c r="J293" s="4">
        <v>100</v>
      </c>
      <c r="K293" s="5">
        <v>0</v>
      </c>
    </row>
    <row r="294" spans="1:11" s="1" customFormat="1" ht="16.05" customHeight="1" x14ac:dyDescent="0.3">
      <c r="A294" s="3" t="s">
        <v>557</v>
      </c>
      <c r="B294" s="3" t="s">
        <v>607</v>
      </c>
      <c r="C294" s="3" t="s">
        <v>122</v>
      </c>
      <c r="D294" s="3" t="s">
        <v>123</v>
      </c>
      <c r="E294" s="3" t="s">
        <v>646</v>
      </c>
      <c r="F294" s="3" t="s">
        <v>647</v>
      </c>
      <c r="G294" s="4">
        <v>100</v>
      </c>
      <c r="H294" s="4">
        <v>100</v>
      </c>
      <c r="I294" s="4">
        <v>8.5692199999999996</v>
      </c>
      <c r="J294" s="4">
        <v>91.430779999999999</v>
      </c>
      <c r="K294" s="5">
        <v>8.5692199999999996</v>
      </c>
    </row>
    <row r="295" spans="1:11" s="1" customFormat="1" ht="16.05" customHeight="1" x14ac:dyDescent="0.3">
      <c r="A295" s="3" t="s">
        <v>557</v>
      </c>
      <c r="B295" s="3" t="s">
        <v>607</v>
      </c>
      <c r="C295" s="3" t="s">
        <v>122</v>
      </c>
      <c r="D295" s="3" t="s">
        <v>123</v>
      </c>
      <c r="E295" s="3" t="s">
        <v>648</v>
      </c>
      <c r="F295" s="3" t="s">
        <v>649</v>
      </c>
      <c r="G295" s="4">
        <v>100</v>
      </c>
      <c r="H295" s="4">
        <v>100</v>
      </c>
      <c r="I295" s="4">
        <v>0</v>
      </c>
      <c r="J295" s="4">
        <v>100</v>
      </c>
      <c r="K295" s="5">
        <v>0</v>
      </c>
    </row>
    <row r="296" spans="1:11" s="1" customFormat="1" ht="16.05" customHeight="1" x14ac:dyDescent="0.3">
      <c r="A296" s="3" t="s">
        <v>557</v>
      </c>
      <c r="B296" s="3" t="s">
        <v>607</v>
      </c>
      <c r="C296" s="3" t="s">
        <v>122</v>
      </c>
      <c r="D296" s="3" t="s">
        <v>123</v>
      </c>
      <c r="E296" s="3" t="s">
        <v>650</v>
      </c>
      <c r="F296" s="3" t="s">
        <v>651</v>
      </c>
      <c r="G296" s="4">
        <v>100</v>
      </c>
      <c r="H296" s="4">
        <v>100</v>
      </c>
      <c r="I296" s="4">
        <v>28.218409999999999</v>
      </c>
      <c r="J296" s="4">
        <v>71.781589999999994</v>
      </c>
      <c r="K296" s="5">
        <v>28.218409999999999</v>
      </c>
    </row>
    <row r="297" spans="1:11" s="1" customFormat="1" ht="16.05" customHeight="1" x14ac:dyDescent="0.3">
      <c r="A297" s="3" t="s">
        <v>557</v>
      </c>
      <c r="B297" s="3" t="s">
        <v>607</v>
      </c>
      <c r="C297" s="3" t="s">
        <v>122</v>
      </c>
      <c r="D297" s="3" t="s">
        <v>123</v>
      </c>
      <c r="E297" s="3" t="s">
        <v>652</v>
      </c>
      <c r="F297" s="3" t="s">
        <v>653</v>
      </c>
      <c r="G297" s="4">
        <v>50</v>
      </c>
      <c r="H297" s="4">
        <v>50</v>
      </c>
      <c r="I297" s="4">
        <v>0</v>
      </c>
      <c r="J297" s="4">
        <v>50</v>
      </c>
      <c r="K297" s="5">
        <v>0</v>
      </c>
    </row>
    <row r="298" spans="1:11" s="1" customFormat="1" ht="16.05" customHeight="1" x14ac:dyDescent="0.3">
      <c r="A298" s="3" t="s">
        <v>557</v>
      </c>
      <c r="B298" s="3" t="s">
        <v>607</v>
      </c>
      <c r="C298" s="3" t="s">
        <v>122</v>
      </c>
      <c r="D298" s="3" t="s">
        <v>123</v>
      </c>
      <c r="E298" s="3" t="s">
        <v>654</v>
      </c>
      <c r="F298" s="3" t="s">
        <v>655</v>
      </c>
      <c r="G298" s="4">
        <v>50</v>
      </c>
      <c r="H298" s="4">
        <v>50</v>
      </c>
      <c r="I298" s="4">
        <v>0</v>
      </c>
      <c r="J298" s="4">
        <v>50</v>
      </c>
      <c r="K298" s="5">
        <v>0</v>
      </c>
    </row>
    <row r="299" spans="1:11" s="1" customFormat="1" ht="16.05" customHeight="1" x14ac:dyDescent="0.3">
      <c r="A299" s="3" t="s">
        <v>557</v>
      </c>
      <c r="B299" s="3" t="s">
        <v>607</v>
      </c>
      <c r="C299" s="3" t="s">
        <v>122</v>
      </c>
      <c r="D299" s="3" t="s">
        <v>123</v>
      </c>
      <c r="E299" s="3" t="s">
        <v>656</v>
      </c>
      <c r="F299" s="3" t="s">
        <v>657</v>
      </c>
      <c r="G299" s="4">
        <v>200</v>
      </c>
      <c r="H299" s="4">
        <v>200</v>
      </c>
      <c r="I299" s="4">
        <v>0</v>
      </c>
      <c r="J299" s="4">
        <v>200</v>
      </c>
      <c r="K299" s="5">
        <v>0</v>
      </c>
    </row>
    <row r="300" spans="1:11" s="1" customFormat="1" ht="16.05" customHeight="1" x14ac:dyDescent="0.3">
      <c r="A300" s="3" t="s">
        <v>557</v>
      </c>
      <c r="B300" s="3" t="s">
        <v>607</v>
      </c>
      <c r="C300" s="3" t="s">
        <v>122</v>
      </c>
      <c r="D300" s="3" t="s">
        <v>123</v>
      </c>
      <c r="E300" s="3" t="s">
        <v>630</v>
      </c>
      <c r="F300" s="3" t="s">
        <v>631</v>
      </c>
      <c r="G300" s="4">
        <v>100</v>
      </c>
      <c r="H300" s="4">
        <v>100</v>
      </c>
      <c r="I300" s="4">
        <v>5.7859999999999996</v>
      </c>
      <c r="J300" s="4">
        <v>94.213999999999999</v>
      </c>
      <c r="K300" s="5">
        <v>5.7859999999999996</v>
      </c>
    </row>
    <row r="301" spans="1:11" s="1" customFormat="1" ht="16.05" customHeight="1" x14ac:dyDescent="0.3">
      <c r="A301" s="3" t="s">
        <v>557</v>
      </c>
      <c r="B301" s="3" t="s">
        <v>607</v>
      </c>
      <c r="C301" s="3" t="s">
        <v>122</v>
      </c>
      <c r="D301" s="3" t="s">
        <v>123</v>
      </c>
      <c r="E301" s="3" t="s">
        <v>658</v>
      </c>
      <c r="F301" s="3" t="s">
        <v>659</v>
      </c>
      <c r="G301" s="4">
        <v>50</v>
      </c>
      <c r="H301" s="4">
        <v>50</v>
      </c>
      <c r="I301" s="4">
        <v>0</v>
      </c>
      <c r="J301" s="4">
        <v>50</v>
      </c>
      <c r="K301" s="5">
        <v>0</v>
      </c>
    </row>
    <row r="302" spans="1:11" s="1" customFormat="1" ht="16.05" customHeight="1" x14ac:dyDescent="0.3">
      <c r="A302" s="3" t="s">
        <v>557</v>
      </c>
      <c r="B302" s="3" t="s">
        <v>607</v>
      </c>
      <c r="C302" s="3" t="s">
        <v>122</v>
      </c>
      <c r="D302" s="3" t="s">
        <v>123</v>
      </c>
      <c r="E302" s="3" t="s">
        <v>660</v>
      </c>
      <c r="F302" s="3" t="s">
        <v>661</v>
      </c>
      <c r="G302" s="4">
        <v>100</v>
      </c>
      <c r="H302" s="4">
        <v>100</v>
      </c>
      <c r="I302" s="4">
        <v>29.275030000000001</v>
      </c>
      <c r="J302" s="4">
        <v>70.724969999999999</v>
      </c>
      <c r="K302" s="5">
        <v>29.275030000000001</v>
      </c>
    </row>
    <row r="303" spans="1:11" s="1" customFormat="1" ht="16.05" customHeight="1" x14ac:dyDescent="0.3">
      <c r="A303" s="3" t="s">
        <v>557</v>
      </c>
      <c r="B303" s="3" t="s">
        <v>607</v>
      </c>
      <c r="C303" s="3" t="s">
        <v>122</v>
      </c>
      <c r="D303" s="3" t="s">
        <v>123</v>
      </c>
      <c r="E303" s="3" t="s">
        <v>618</v>
      </c>
      <c r="F303" s="3" t="s">
        <v>619</v>
      </c>
      <c r="G303" s="4">
        <v>100</v>
      </c>
      <c r="H303" s="4">
        <v>100</v>
      </c>
      <c r="I303" s="4">
        <v>11.683999999999999</v>
      </c>
      <c r="J303" s="4">
        <v>88.316000000000003</v>
      </c>
      <c r="K303" s="5">
        <v>11.683999999999999</v>
      </c>
    </row>
    <row r="304" spans="1:11" s="1" customFormat="1" ht="16.05" customHeight="1" x14ac:dyDescent="0.3">
      <c r="A304" s="3" t="s">
        <v>557</v>
      </c>
      <c r="B304" s="3" t="s">
        <v>662</v>
      </c>
      <c r="C304" s="3" t="s">
        <v>133</v>
      </c>
      <c r="D304" s="3" t="s">
        <v>134</v>
      </c>
      <c r="E304" s="3" t="s">
        <v>663</v>
      </c>
      <c r="F304" s="3" t="s">
        <v>664</v>
      </c>
      <c r="G304" s="4">
        <v>40</v>
      </c>
      <c r="H304" s="4">
        <v>40</v>
      </c>
      <c r="I304" s="4">
        <v>0</v>
      </c>
      <c r="J304" s="4">
        <v>40</v>
      </c>
      <c r="K304" s="5">
        <v>0</v>
      </c>
    </row>
    <row r="305" spans="1:11" s="1" customFormat="1" ht="16.05" customHeight="1" x14ac:dyDescent="0.3">
      <c r="A305" s="3" t="s">
        <v>557</v>
      </c>
      <c r="B305" s="3" t="s">
        <v>662</v>
      </c>
      <c r="C305" s="3" t="s">
        <v>83</v>
      </c>
      <c r="D305" s="3" t="s">
        <v>84</v>
      </c>
      <c r="E305" s="3" t="s">
        <v>665</v>
      </c>
      <c r="F305" s="3" t="s">
        <v>666</v>
      </c>
      <c r="G305" s="4">
        <v>5500</v>
      </c>
      <c r="H305" s="4">
        <v>5500</v>
      </c>
      <c r="I305" s="4">
        <v>2610.27871</v>
      </c>
      <c r="J305" s="4">
        <v>2889.72129</v>
      </c>
      <c r="K305" s="5">
        <v>47.459612909090907</v>
      </c>
    </row>
    <row r="306" spans="1:11" s="1" customFormat="1" ht="16.05" customHeight="1" x14ac:dyDescent="0.3">
      <c r="A306" s="3" t="s">
        <v>557</v>
      </c>
      <c r="B306" s="3" t="s">
        <v>662</v>
      </c>
      <c r="C306" s="3" t="s">
        <v>107</v>
      </c>
      <c r="D306" s="3" t="s">
        <v>108</v>
      </c>
      <c r="E306" s="3" t="s">
        <v>667</v>
      </c>
      <c r="F306" s="3" t="s">
        <v>668</v>
      </c>
      <c r="G306" s="4">
        <v>2000</v>
      </c>
      <c r="H306" s="4">
        <v>1999.3</v>
      </c>
      <c r="I306" s="4">
        <v>891.50743</v>
      </c>
      <c r="J306" s="4">
        <v>1107.7925700000001</v>
      </c>
      <c r="K306" s="5">
        <v>44.590978342419845</v>
      </c>
    </row>
    <row r="307" spans="1:11" s="1" customFormat="1" ht="16.05" customHeight="1" x14ac:dyDescent="0.3">
      <c r="A307" s="3" t="s">
        <v>557</v>
      </c>
      <c r="B307" s="3" t="s">
        <v>662</v>
      </c>
      <c r="C307" s="3" t="s">
        <v>107</v>
      </c>
      <c r="D307" s="3" t="s">
        <v>108</v>
      </c>
      <c r="E307" s="3" t="s">
        <v>663</v>
      </c>
      <c r="F307" s="3" t="s">
        <v>664</v>
      </c>
      <c r="G307" s="4">
        <v>450</v>
      </c>
      <c r="H307" s="4">
        <v>450</v>
      </c>
      <c r="I307" s="4">
        <v>142.19499999999999</v>
      </c>
      <c r="J307" s="4">
        <v>307.80500000000001</v>
      </c>
      <c r="K307" s="5">
        <v>31.59888888888889</v>
      </c>
    </row>
    <row r="308" spans="1:11" s="1" customFormat="1" ht="16.05" customHeight="1" x14ac:dyDescent="0.3">
      <c r="A308" s="3" t="s">
        <v>557</v>
      </c>
      <c r="B308" s="3" t="s">
        <v>662</v>
      </c>
      <c r="C308" s="3" t="s">
        <v>107</v>
      </c>
      <c r="D308" s="3" t="s">
        <v>108</v>
      </c>
      <c r="E308" s="3" t="s">
        <v>669</v>
      </c>
      <c r="F308" s="3" t="s">
        <v>670</v>
      </c>
      <c r="G308" s="4">
        <v>100</v>
      </c>
      <c r="H308" s="4">
        <v>100.7</v>
      </c>
      <c r="I308" s="4">
        <v>100.6841</v>
      </c>
      <c r="J308" s="4">
        <v>1.5900000000000001E-2</v>
      </c>
      <c r="K308" s="5">
        <v>99.984210526315792</v>
      </c>
    </row>
    <row r="309" spans="1:11" s="1" customFormat="1" ht="16.05" customHeight="1" x14ac:dyDescent="0.3">
      <c r="A309" s="3" t="s">
        <v>557</v>
      </c>
      <c r="B309" s="3" t="s">
        <v>662</v>
      </c>
      <c r="C309" s="3" t="s">
        <v>122</v>
      </c>
      <c r="D309" s="3" t="s">
        <v>123</v>
      </c>
      <c r="E309" s="3" t="s">
        <v>671</v>
      </c>
      <c r="F309" s="3" t="s">
        <v>672</v>
      </c>
      <c r="G309" s="4">
        <v>100</v>
      </c>
      <c r="H309" s="4">
        <v>100</v>
      </c>
      <c r="I309" s="4">
        <v>3.9990000000000001</v>
      </c>
      <c r="J309" s="4">
        <v>96.001000000000005</v>
      </c>
      <c r="K309" s="5">
        <v>3.9990000000000001</v>
      </c>
    </row>
    <row r="310" spans="1:11" s="1" customFormat="1" ht="16.05" customHeight="1" x14ac:dyDescent="0.3">
      <c r="A310" s="3" t="s">
        <v>557</v>
      </c>
      <c r="B310" s="3" t="s">
        <v>662</v>
      </c>
      <c r="C310" s="3" t="s">
        <v>122</v>
      </c>
      <c r="D310" s="3" t="s">
        <v>123</v>
      </c>
      <c r="E310" s="3" t="s">
        <v>673</v>
      </c>
      <c r="F310" s="3" t="s">
        <v>674</v>
      </c>
      <c r="G310" s="4">
        <v>500</v>
      </c>
      <c r="H310" s="4">
        <v>500</v>
      </c>
      <c r="I310" s="4">
        <v>52.954439999999998</v>
      </c>
      <c r="J310" s="4">
        <v>447.04556000000002</v>
      </c>
      <c r="K310" s="5">
        <v>10.590888</v>
      </c>
    </row>
    <row r="311" spans="1:11" s="1" customFormat="1" ht="16.05" customHeight="1" x14ac:dyDescent="0.3">
      <c r="A311" s="3" t="s">
        <v>557</v>
      </c>
      <c r="B311" s="3" t="s">
        <v>675</v>
      </c>
      <c r="C311" s="3" t="s">
        <v>133</v>
      </c>
      <c r="D311" s="3" t="s">
        <v>134</v>
      </c>
      <c r="E311" s="3" t="s">
        <v>676</v>
      </c>
      <c r="F311" s="3" t="s">
        <v>677</v>
      </c>
      <c r="G311" s="4">
        <v>15</v>
      </c>
      <c r="H311" s="4">
        <v>15</v>
      </c>
      <c r="I311" s="4">
        <v>0</v>
      </c>
      <c r="J311" s="4">
        <v>15</v>
      </c>
      <c r="K311" s="5">
        <v>0</v>
      </c>
    </row>
    <row r="312" spans="1:11" s="1" customFormat="1" ht="27" x14ac:dyDescent="0.3">
      <c r="A312" s="3" t="s">
        <v>557</v>
      </c>
      <c r="B312" s="3" t="s">
        <v>675</v>
      </c>
      <c r="C312" s="3" t="s">
        <v>133</v>
      </c>
      <c r="D312" s="3" t="s">
        <v>134</v>
      </c>
      <c r="E312" s="3" t="s">
        <v>678</v>
      </c>
      <c r="F312" s="3" t="s">
        <v>679</v>
      </c>
      <c r="G312" s="4">
        <v>50</v>
      </c>
      <c r="H312" s="4">
        <v>50</v>
      </c>
      <c r="I312" s="4">
        <v>0</v>
      </c>
      <c r="J312" s="4">
        <v>50</v>
      </c>
      <c r="K312" s="5">
        <v>0</v>
      </c>
    </row>
    <row r="313" spans="1:11" s="1" customFormat="1" ht="16.05" customHeight="1" x14ac:dyDescent="0.3">
      <c r="A313" s="3" t="s">
        <v>557</v>
      </c>
      <c r="B313" s="3" t="s">
        <v>675</v>
      </c>
      <c r="C313" s="3" t="s">
        <v>137</v>
      </c>
      <c r="D313" s="3" t="s">
        <v>138</v>
      </c>
      <c r="E313" s="3" t="s">
        <v>680</v>
      </c>
      <c r="F313" s="3" t="s">
        <v>681</v>
      </c>
      <c r="G313" s="4">
        <v>10</v>
      </c>
      <c r="H313" s="4">
        <v>10</v>
      </c>
      <c r="I313" s="4">
        <v>1.5149999999999999</v>
      </c>
      <c r="J313" s="4">
        <v>8.4849999999999994</v>
      </c>
      <c r="K313" s="5">
        <v>15.15</v>
      </c>
    </row>
    <row r="314" spans="1:11" s="1" customFormat="1" ht="27" x14ac:dyDescent="0.3">
      <c r="A314" s="3" t="s">
        <v>557</v>
      </c>
      <c r="B314" s="3" t="s">
        <v>675</v>
      </c>
      <c r="C314" s="3" t="s">
        <v>78</v>
      </c>
      <c r="D314" s="3" t="s">
        <v>91</v>
      </c>
      <c r="E314" s="3" t="s">
        <v>682</v>
      </c>
      <c r="F314" s="3" t="s">
        <v>683</v>
      </c>
      <c r="G314" s="4">
        <v>60</v>
      </c>
      <c r="H314" s="4">
        <v>60</v>
      </c>
      <c r="I314" s="4">
        <v>35.075000000000003</v>
      </c>
      <c r="J314" s="4">
        <v>24.925000000000001</v>
      </c>
      <c r="K314" s="5">
        <v>58.458333333333336</v>
      </c>
    </row>
    <row r="315" spans="1:11" s="1" customFormat="1" ht="16.05" customHeight="1" x14ac:dyDescent="0.3">
      <c r="A315" s="3" t="s">
        <v>557</v>
      </c>
      <c r="B315" s="3" t="s">
        <v>675</v>
      </c>
      <c r="C315" s="3" t="s">
        <v>83</v>
      </c>
      <c r="D315" s="3" t="s">
        <v>84</v>
      </c>
      <c r="E315" s="3" t="s">
        <v>682</v>
      </c>
      <c r="F315" s="3" t="s">
        <v>683</v>
      </c>
      <c r="G315" s="4">
        <v>100</v>
      </c>
      <c r="H315" s="4">
        <v>100</v>
      </c>
      <c r="I315" s="4">
        <v>0</v>
      </c>
      <c r="J315" s="4">
        <v>100</v>
      </c>
      <c r="K315" s="5">
        <v>0</v>
      </c>
    </row>
    <row r="316" spans="1:11" s="1" customFormat="1" ht="16.05" customHeight="1" x14ac:dyDescent="0.3">
      <c r="A316" s="3" t="s">
        <v>557</v>
      </c>
      <c r="B316" s="3" t="s">
        <v>675</v>
      </c>
      <c r="C316" s="3" t="s">
        <v>107</v>
      </c>
      <c r="D316" s="3" t="s">
        <v>108</v>
      </c>
      <c r="E316" s="3" t="s">
        <v>684</v>
      </c>
      <c r="F316" s="3" t="s">
        <v>685</v>
      </c>
      <c r="G316" s="4">
        <v>1200</v>
      </c>
      <c r="H316" s="4">
        <v>1200</v>
      </c>
      <c r="I316" s="4">
        <v>435.52600000000001</v>
      </c>
      <c r="J316" s="4">
        <v>764.47400000000005</v>
      </c>
      <c r="K316" s="5">
        <v>36.293833333333332</v>
      </c>
    </row>
    <row r="317" spans="1:11" s="1" customFormat="1" ht="16.05" customHeight="1" x14ac:dyDescent="0.3">
      <c r="A317" s="3" t="s">
        <v>557</v>
      </c>
      <c r="B317" s="3" t="s">
        <v>675</v>
      </c>
      <c r="C317" s="3" t="s">
        <v>107</v>
      </c>
      <c r="D317" s="3" t="s">
        <v>108</v>
      </c>
      <c r="E317" s="3" t="s">
        <v>686</v>
      </c>
      <c r="F317" s="3" t="s">
        <v>687</v>
      </c>
      <c r="G317" s="4">
        <v>400</v>
      </c>
      <c r="H317" s="4">
        <v>400</v>
      </c>
      <c r="I317" s="4">
        <v>151.43</v>
      </c>
      <c r="J317" s="4">
        <v>248.57</v>
      </c>
      <c r="K317" s="5">
        <v>37.857500000000002</v>
      </c>
    </row>
    <row r="318" spans="1:11" s="1" customFormat="1" ht="16.05" customHeight="1" x14ac:dyDescent="0.3">
      <c r="A318" s="3" t="s">
        <v>557</v>
      </c>
      <c r="B318" s="3" t="s">
        <v>675</v>
      </c>
      <c r="C318" s="3" t="s">
        <v>107</v>
      </c>
      <c r="D318" s="3" t="s">
        <v>108</v>
      </c>
      <c r="E318" s="3" t="s">
        <v>688</v>
      </c>
      <c r="F318" s="3" t="s">
        <v>689</v>
      </c>
      <c r="G318" s="4">
        <v>400</v>
      </c>
      <c r="H318" s="4">
        <v>400</v>
      </c>
      <c r="I318" s="4">
        <v>72.167000000000002</v>
      </c>
      <c r="J318" s="4">
        <v>327.83300000000003</v>
      </c>
      <c r="K318" s="5">
        <v>18.04175</v>
      </c>
    </row>
    <row r="319" spans="1:11" s="1" customFormat="1" ht="27" x14ac:dyDescent="0.3">
      <c r="A319" s="3" t="s">
        <v>557</v>
      </c>
      <c r="B319" s="3" t="s">
        <v>675</v>
      </c>
      <c r="C319" s="3" t="s">
        <v>107</v>
      </c>
      <c r="D319" s="3" t="s">
        <v>108</v>
      </c>
      <c r="E319" s="3" t="s">
        <v>678</v>
      </c>
      <c r="F319" s="3" t="s">
        <v>679</v>
      </c>
      <c r="G319" s="4">
        <v>200</v>
      </c>
      <c r="H319" s="4">
        <v>200</v>
      </c>
      <c r="I319" s="4">
        <v>0</v>
      </c>
      <c r="J319" s="4">
        <v>200</v>
      </c>
      <c r="K319" s="5">
        <v>0</v>
      </c>
    </row>
    <row r="320" spans="1:11" s="1" customFormat="1" ht="16.05" customHeight="1" x14ac:dyDescent="0.3">
      <c r="A320" s="3" t="s">
        <v>557</v>
      </c>
      <c r="B320" s="3" t="s">
        <v>675</v>
      </c>
      <c r="C320" s="3" t="s">
        <v>122</v>
      </c>
      <c r="D320" s="3" t="s">
        <v>123</v>
      </c>
      <c r="E320" s="3" t="s">
        <v>690</v>
      </c>
      <c r="F320" s="3" t="s">
        <v>691</v>
      </c>
      <c r="G320" s="4">
        <v>70</v>
      </c>
      <c r="H320" s="4">
        <v>70</v>
      </c>
      <c r="I320" s="4">
        <v>1.851</v>
      </c>
      <c r="J320" s="4">
        <v>68.149000000000001</v>
      </c>
      <c r="K320" s="5">
        <v>2.6442857142857141</v>
      </c>
    </row>
    <row r="321" spans="1:11" s="1" customFormat="1" ht="16.05" customHeight="1" x14ac:dyDescent="0.3">
      <c r="A321" s="3" t="s">
        <v>557</v>
      </c>
      <c r="B321" s="3" t="s">
        <v>675</v>
      </c>
      <c r="C321" s="3" t="s">
        <v>122</v>
      </c>
      <c r="D321" s="3" t="s">
        <v>123</v>
      </c>
      <c r="E321" s="3" t="s">
        <v>692</v>
      </c>
      <c r="F321" s="3" t="s">
        <v>693</v>
      </c>
      <c r="G321" s="4">
        <v>100</v>
      </c>
      <c r="H321" s="4">
        <v>100</v>
      </c>
      <c r="I321" s="4">
        <v>0</v>
      </c>
      <c r="J321" s="4">
        <v>100</v>
      </c>
      <c r="K321" s="5">
        <v>0</v>
      </c>
    </row>
    <row r="322" spans="1:11" s="1" customFormat="1" ht="27" x14ac:dyDescent="0.3">
      <c r="A322" s="3" t="s">
        <v>557</v>
      </c>
      <c r="B322" s="3" t="s">
        <v>675</v>
      </c>
      <c r="C322" s="3" t="s">
        <v>122</v>
      </c>
      <c r="D322" s="3" t="s">
        <v>123</v>
      </c>
      <c r="E322" s="3" t="s">
        <v>678</v>
      </c>
      <c r="F322" s="3" t="s">
        <v>679</v>
      </c>
      <c r="G322" s="4">
        <v>200</v>
      </c>
      <c r="H322" s="4">
        <v>200</v>
      </c>
      <c r="I322" s="4">
        <v>10.23418</v>
      </c>
      <c r="J322" s="4">
        <v>189.76581999999999</v>
      </c>
      <c r="K322" s="5">
        <v>5.1170900000000001</v>
      </c>
    </row>
    <row r="323" spans="1:11" s="1" customFormat="1" ht="27" x14ac:dyDescent="0.3">
      <c r="A323" s="3" t="s">
        <v>557</v>
      </c>
      <c r="B323" s="3" t="s">
        <v>675</v>
      </c>
      <c r="C323" s="3" t="s">
        <v>694</v>
      </c>
      <c r="D323" s="3" t="s">
        <v>695</v>
      </c>
      <c r="E323" s="3" t="s">
        <v>696</v>
      </c>
      <c r="F323" s="3" t="s">
        <v>697</v>
      </c>
      <c r="G323" s="4">
        <v>250</v>
      </c>
      <c r="H323" s="4">
        <v>250</v>
      </c>
      <c r="I323" s="4">
        <v>81.769000000000005</v>
      </c>
      <c r="J323" s="4">
        <v>168.23099999999999</v>
      </c>
      <c r="K323" s="5">
        <v>32.707599999999999</v>
      </c>
    </row>
    <row r="324" spans="1:11" s="1" customFormat="1" ht="27" x14ac:dyDescent="0.3">
      <c r="A324" s="3" t="s">
        <v>557</v>
      </c>
      <c r="B324" s="3" t="s">
        <v>698</v>
      </c>
      <c r="C324" s="3" t="s">
        <v>142</v>
      </c>
      <c r="D324" s="3" t="s">
        <v>143</v>
      </c>
      <c r="E324" s="3" t="s">
        <v>699</v>
      </c>
      <c r="F324" s="3" t="s">
        <v>700</v>
      </c>
      <c r="G324" s="4">
        <v>300</v>
      </c>
      <c r="H324" s="4">
        <v>300</v>
      </c>
      <c r="I324" s="4">
        <v>0</v>
      </c>
      <c r="J324" s="4">
        <v>300</v>
      </c>
      <c r="K324" s="5">
        <v>0</v>
      </c>
    </row>
    <row r="325" spans="1:11" s="1" customFormat="1" ht="16.05" customHeight="1" x14ac:dyDescent="0.3">
      <c r="A325" s="3" t="s">
        <v>557</v>
      </c>
      <c r="B325" s="3" t="s">
        <v>701</v>
      </c>
      <c r="C325" s="3" t="s">
        <v>107</v>
      </c>
      <c r="D325" s="3" t="s">
        <v>108</v>
      </c>
      <c r="E325" s="3" t="s">
        <v>703</v>
      </c>
      <c r="F325" s="3" t="s">
        <v>704</v>
      </c>
      <c r="G325" s="4">
        <v>200</v>
      </c>
      <c r="H325" s="4">
        <v>200</v>
      </c>
      <c r="I325" s="4">
        <v>0</v>
      </c>
      <c r="J325" s="4">
        <v>200</v>
      </c>
      <c r="K325" s="5">
        <v>0</v>
      </c>
    </row>
    <row r="326" spans="1:11" s="1" customFormat="1" ht="16.05" customHeight="1" x14ac:dyDescent="0.3">
      <c r="A326" s="3" t="s">
        <v>557</v>
      </c>
      <c r="B326" s="3" t="s">
        <v>701</v>
      </c>
      <c r="C326" s="3" t="s">
        <v>107</v>
      </c>
      <c r="D326" s="3" t="s">
        <v>108</v>
      </c>
      <c r="E326" s="3" t="s">
        <v>705</v>
      </c>
      <c r="F326" s="3" t="s">
        <v>702</v>
      </c>
      <c r="G326" s="4">
        <v>350</v>
      </c>
      <c r="H326" s="4">
        <v>350</v>
      </c>
      <c r="I326" s="4">
        <v>80</v>
      </c>
      <c r="J326" s="4">
        <v>270</v>
      </c>
      <c r="K326" s="5">
        <v>22.857142857142858</v>
      </c>
    </row>
    <row r="327" spans="1:11" s="1" customFormat="1" ht="27" x14ac:dyDescent="0.3">
      <c r="A327" s="3" t="s">
        <v>557</v>
      </c>
      <c r="B327" s="3" t="s">
        <v>701</v>
      </c>
      <c r="C327" s="3" t="s">
        <v>107</v>
      </c>
      <c r="D327" s="3" t="s">
        <v>108</v>
      </c>
      <c r="E327" s="3" t="s">
        <v>706</v>
      </c>
      <c r="F327" s="3" t="s">
        <v>707</v>
      </c>
      <c r="G327" s="4">
        <v>50</v>
      </c>
      <c r="H327" s="4">
        <v>50</v>
      </c>
      <c r="I327" s="4">
        <v>0</v>
      </c>
      <c r="J327" s="4">
        <v>50</v>
      </c>
      <c r="K327" s="5">
        <v>0</v>
      </c>
    </row>
    <row r="328" spans="1:11" s="1" customFormat="1" ht="16.05" customHeight="1" x14ac:dyDescent="0.3">
      <c r="A328" s="3" t="s">
        <v>557</v>
      </c>
      <c r="B328" s="3" t="s">
        <v>701</v>
      </c>
      <c r="C328" s="3" t="s">
        <v>107</v>
      </c>
      <c r="D328" s="3" t="s">
        <v>108</v>
      </c>
      <c r="E328" s="3" t="s">
        <v>708</v>
      </c>
      <c r="F328" s="3" t="s">
        <v>709</v>
      </c>
      <c r="G328" s="4">
        <v>600</v>
      </c>
      <c r="H328" s="4">
        <v>600</v>
      </c>
      <c r="I328" s="4">
        <v>255.00749999999999</v>
      </c>
      <c r="J328" s="4">
        <v>344.99250000000001</v>
      </c>
      <c r="K328" s="5">
        <v>42.501249999999999</v>
      </c>
    </row>
    <row r="329" spans="1:11" s="1" customFormat="1" ht="27" x14ac:dyDescent="0.3">
      <c r="A329" s="3" t="s">
        <v>557</v>
      </c>
      <c r="B329" s="3" t="s">
        <v>710</v>
      </c>
      <c r="C329" s="3" t="s">
        <v>711</v>
      </c>
      <c r="D329" s="3" t="s">
        <v>712</v>
      </c>
      <c r="E329" s="3" t="s">
        <v>713</v>
      </c>
      <c r="F329" s="3" t="s">
        <v>714</v>
      </c>
      <c r="G329" s="4">
        <v>10</v>
      </c>
      <c r="H329" s="4">
        <v>10</v>
      </c>
      <c r="I329" s="4">
        <v>0</v>
      </c>
      <c r="J329" s="4">
        <v>10</v>
      </c>
      <c r="K329" s="5">
        <v>0</v>
      </c>
    </row>
    <row r="330" spans="1:11" s="1" customFormat="1" ht="16.05" customHeight="1" x14ac:dyDescent="0.3">
      <c r="A330" s="3" t="s">
        <v>557</v>
      </c>
      <c r="B330" s="3" t="s">
        <v>710</v>
      </c>
      <c r="C330" s="3" t="s">
        <v>715</v>
      </c>
      <c r="D330" s="3" t="s">
        <v>716</v>
      </c>
      <c r="E330" s="3" t="s">
        <v>717</v>
      </c>
      <c r="F330" s="3" t="s">
        <v>718</v>
      </c>
      <c r="G330" s="4">
        <v>70</v>
      </c>
      <c r="H330" s="4">
        <v>70</v>
      </c>
      <c r="I330" s="4">
        <v>0</v>
      </c>
      <c r="J330" s="4">
        <v>70</v>
      </c>
      <c r="K330" s="5">
        <v>0</v>
      </c>
    </row>
    <row r="331" spans="1:11" s="1" customFormat="1" ht="16.05" customHeight="1" x14ac:dyDescent="0.3">
      <c r="A331" s="3" t="s">
        <v>557</v>
      </c>
      <c r="B331" s="3" t="s">
        <v>710</v>
      </c>
      <c r="C331" s="3" t="s">
        <v>133</v>
      </c>
      <c r="D331" s="3" t="s">
        <v>134</v>
      </c>
      <c r="E331" s="3" t="s">
        <v>719</v>
      </c>
      <c r="F331" s="3" t="s">
        <v>720</v>
      </c>
      <c r="G331" s="4">
        <v>100</v>
      </c>
      <c r="H331" s="4">
        <v>100</v>
      </c>
      <c r="I331" s="4">
        <v>9.0129999999999999</v>
      </c>
      <c r="J331" s="4">
        <v>90.986999999999995</v>
      </c>
      <c r="K331" s="5">
        <v>9.0129999999999999</v>
      </c>
    </row>
    <row r="332" spans="1:11" s="1" customFormat="1" ht="16.05" customHeight="1" x14ac:dyDescent="0.3">
      <c r="A332" s="3" t="s">
        <v>557</v>
      </c>
      <c r="B332" s="3" t="s">
        <v>710</v>
      </c>
      <c r="C332" s="3" t="s">
        <v>431</v>
      </c>
      <c r="D332" s="3" t="s">
        <v>432</v>
      </c>
      <c r="E332" s="3" t="s">
        <v>721</v>
      </c>
      <c r="F332" s="3" t="s">
        <v>722</v>
      </c>
      <c r="G332" s="4">
        <v>140</v>
      </c>
      <c r="H332" s="4">
        <v>140</v>
      </c>
      <c r="I332" s="4">
        <v>110.29676000000001</v>
      </c>
      <c r="J332" s="4">
        <v>29.703240000000001</v>
      </c>
      <c r="K332" s="5">
        <v>78.7834</v>
      </c>
    </row>
    <row r="333" spans="1:11" s="1" customFormat="1" ht="27" x14ac:dyDescent="0.3">
      <c r="A333" s="3" t="s">
        <v>557</v>
      </c>
      <c r="B333" s="3" t="s">
        <v>710</v>
      </c>
      <c r="C333" s="3" t="s">
        <v>142</v>
      </c>
      <c r="D333" s="3" t="s">
        <v>143</v>
      </c>
      <c r="E333" s="3" t="s">
        <v>723</v>
      </c>
      <c r="F333" s="3" t="s">
        <v>724</v>
      </c>
      <c r="G333" s="4">
        <v>1000</v>
      </c>
      <c r="H333" s="4">
        <v>1000</v>
      </c>
      <c r="I333" s="4">
        <v>0</v>
      </c>
      <c r="J333" s="4">
        <v>1000</v>
      </c>
      <c r="K333" s="5">
        <v>0</v>
      </c>
    </row>
    <row r="334" spans="1:11" s="1" customFormat="1" ht="27" x14ac:dyDescent="0.3">
      <c r="A334" s="3" t="s">
        <v>557</v>
      </c>
      <c r="B334" s="3" t="s">
        <v>710</v>
      </c>
      <c r="C334" s="3" t="s">
        <v>142</v>
      </c>
      <c r="D334" s="3" t="s">
        <v>143</v>
      </c>
      <c r="E334" s="3" t="s">
        <v>725</v>
      </c>
      <c r="F334" s="3" t="s">
        <v>726</v>
      </c>
      <c r="G334" s="4">
        <v>600</v>
      </c>
      <c r="H334" s="4">
        <v>600</v>
      </c>
      <c r="I334" s="4">
        <v>96.8</v>
      </c>
      <c r="J334" s="4">
        <v>503.2</v>
      </c>
      <c r="K334" s="5">
        <v>16.133333333333333</v>
      </c>
    </row>
    <row r="335" spans="1:11" s="1" customFormat="1" ht="27" x14ac:dyDescent="0.3">
      <c r="A335" s="3" t="s">
        <v>557</v>
      </c>
      <c r="B335" s="3" t="s">
        <v>710</v>
      </c>
      <c r="C335" s="3" t="s">
        <v>142</v>
      </c>
      <c r="D335" s="3" t="s">
        <v>143</v>
      </c>
      <c r="E335" s="3" t="s">
        <v>727</v>
      </c>
      <c r="F335" s="3" t="s">
        <v>728</v>
      </c>
      <c r="G335" s="4">
        <v>600</v>
      </c>
      <c r="H335" s="4">
        <v>600</v>
      </c>
      <c r="I335" s="4">
        <v>0</v>
      </c>
      <c r="J335" s="4">
        <v>600</v>
      </c>
      <c r="K335" s="5">
        <v>0</v>
      </c>
    </row>
    <row r="336" spans="1:11" s="1" customFormat="1" ht="40.200000000000003" x14ac:dyDescent="0.3">
      <c r="A336" s="3" t="s">
        <v>557</v>
      </c>
      <c r="B336" s="3" t="s">
        <v>710</v>
      </c>
      <c r="C336" s="3" t="s">
        <v>729</v>
      </c>
      <c r="D336" s="3" t="s">
        <v>730</v>
      </c>
      <c r="E336" s="3" t="s">
        <v>731</v>
      </c>
      <c r="F336" s="3" t="s">
        <v>732</v>
      </c>
      <c r="G336" s="4">
        <v>650</v>
      </c>
      <c r="H336" s="4">
        <v>650</v>
      </c>
      <c r="I336" s="4">
        <v>481.75254000000001</v>
      </c>
      <c r="J336" s="4">
        <v>168.24745999999999</v>
      </c>
      <c r="K336" s="5">
        <v>74.115775384615389</v>
      </c>
    </row>
    <row r="337" spans="1:11" s="1" customFormat="1" ht="40.200000000000003" x14ac:dyDescent="0.3">
      <c r="A337" s="3" t="s">
        <v>557</v>
      </c>
      <c r="B337" s="3" t="s">
        <v>710</v>
      </c>
      <c r="C337" s="3" t="s">
        <v>729</v>
      </c>
      <c r="D337" s="3" t="s">
        <v>730</v>
      </c>
      <c r="E337" s="3" t="s">
        <v>733</v>
      </c>
      <c r="F337" s="3" t="s">
        <v>734</v>
      </c>
      <c r="G337" s="4">
        <v>400</v>
      </c>
      <c r="H337" s="4">
        <v>400</v>
      </c>
      <c r="I337" s="4">
        <v>0</v>
      </c>
      <c r="J337" s="4">
        <v>400</v>
      </c>
      <c r="K337" s="5">
        <v>0</v>
      </c>
    </row>
    <row r="338" spans="1:11" s="1" customFormat="1" ht="16.05" customHeight="1" x14ac:dyDescent="0.3">
      <c r="A338" s="3" t="s">
        <v>557</v>
      </c>
      <c r="B338" s="3" t="s">
        <v>710</v>
      </c>
      <c r="C338" s="3" t="s">
        <v>107</v>
      </c>
      <c r="D338" s="3" t="s">
        <v>108</v>
      </c>
      <c r="E338" s="3" t="s">
        <v>717</v>
      </c>
      <c r="F338" s="3" t="s">
        <v>718</v>
      </c>
      <c r="G338" s="4">
        <v>500</v>
      </c>
      <c r="H338" s="4">
        <v>500</v>
      </c>
      <c r="I338" s="4">
        <v>58.582999999999998</v>
      </c>
      <c r="J338" s="4">
        <v>441.41699999999997</v>
      </c>
      <c r="K338" s="5">
        <v>11.7166</v>
      </c>
    </row>
    <row r="339" spans="1:11" s="1" customFormat="1" ht="16.05" customHeight="1" x14ac:dyDescent="0.3">
      <c r="A339" s="3" t="s">
        <v>557</v>
      </c>
      <c r="B339" s="3" t="s">
        <v>710</v>
      </c>
      <c r="C339" s="3" t="s">
        <v>107</v>
      </c>
      <c r="D339" s="3" t="s">
        <v>108</v>
      </c>
      <c r="E339" s="3" t="s">
        <v>735</v>
      </c>
      <c r="F339" s="3" t="s">
        <v>736</v>
      </c>
      <c r="G339" s="4">
        <v>50</v>
      </c>
      <c r="H339" s="4">
        <v>47.6</v>
      </c>
      <c r="I339" s="4">
        <v>4.649</v>
      </c>
      <c r="J339" s="4">
        <v>42.951000000000001</v>
      </c>
      <c r="K339" s="5">
        <v>9.7668067226890756</v>
      </c>
    </row>
    <row r="340" spans="1:11" s="1" customFormat="1" ht="16.05" customHeight="1" x14ac:dyDescent="0.3">
      <c r="A340" s="3" t="s">
        <v>557</v>
      </c>
      <c r="B340" s="3" t="s">
        <v>710</v>
      </c>
      <c r="C340" s="3" t="s">
        <v>107</v>
      </c>
      <c r="D340" s="3" t="s">
        <v>108</v>
      </c>
      <c r="E340" s="3" t="s">
        <v>737</v>
      </c>
      <c r="F340" s="3" t="s">
        <v>738</v>
      </c>
      <c r="G340" s="4">
        <v>700</v>
      </c>
      <c r="H340" s="4">
        <v>700</v>
      </c>
      <c r="I340" s="4">
        <v>0</v>
      </c>
      <c r="J340" s="4">
        <v>700</v>
      </c>
      <c r="K340" s="5">
        <v>0</v>
      </c>
    </row>
    <row r="341" spans="1:11" s="1" customFormat="1" ht="16.05" customHeight="1" x14ac:dyDescent="0.3">
      <c r="A341" s="3" t="s">
        <v>557</v>
      </c>
      <c r="B341" s="3" t="s">
        <v>710</v>
      </c>
      <c r="C341" s="3" t="s">
        <v>122</v>
      </c>
      <c r="D341" s="3" t="s">
        <v>123</v>
      </c>
      <c r="E341" s="3" t="s">
        <v>719</v>
      </c>
      <c r="F341" s="3" t="s">
        <v>720</v>
      </c>
      <c r="G341" s="4">
        <v>30</v>
      </c>
      <c r="H341" s="4">
        <v>30</v>
      </c>
      <c r="I341" s="4">
        <v>3.173</v>
      </c>
      <c r="J341" s="4">
        <v>26.827000000000002</v>
      </c>
      <c r="K341" s="5">
        <v>10.576666666666666</v>
      </c>
    </row>
    <row r="342" spans="1:11" s="1" customFormat="1" ht="16.05" customHeight="1" x14ac:dyDescent="0.3">
      <c r="A342" s="3" t="s">
        <v>557</v>
      </c>
      <c r="B342" s="3" t="s">
        <v>710</v>
      </c>
      <c r="C342" s="3" t="s">
        <v>739</v>
      </c>
      <c r="D342" s="3" t="s">
        <v>740</v>
      </c>
      <c r="E342" s="3" t="s">
        <v>741</v>
      </c>
      <c r="F342" s="3" t="s">
        <v>742</v>
      </c>
      <c r="G342" s="4">
        <v>50</v>
      </c>
      <c r="H342" s="4">
        <v>50</v>
      </c>
      <c r="I342" s="4">
        <v>9.7490000000000006</v>
      </c>
      <c r="J342" s="4">
        <v>40.250999999999998</v>
      </c>
      <c r="K342" s="5">
        <v>19.498000000000001</v>
      </c>
    </row>
    <row r="343" spans="1:11" s="1" customFormat="1" ht="40.200000000000003" x14ac:dyDescent="0.3">
      <c r="A343" s="3" t="s">
        <v>557</v>
      </c>
      <c r="B343" s="3" t="s">
        <v>710</v>
      </c>
      <c r="C343" s="3" t="s">
        <v>743</v>
      </c>
      <c r="D343" s="3" t="s">
        <v>744</v>
      </c>
      <c r="E343" s="3" t="s">
        <v>745</v>
      </c>
      <c r="F343" s="3" t="s">
        <v>746</v>
      </c>
      <c r="G343" s="4">
        <v>10000</v>
      </c>
      <c r="H343" s="4">
        <v>10000</v>
      </c>
      <c r="I343" s="4">
        <v>0</v>
      </c>
      <c r="J343" s="4">
        <v>10000</v>
      </c>
      <c r="K343" s="5">
        <v>0</v>
      </c>
    </row>
    <row r="344" spans="1:11" s="1" customFormat="1" ht="27" x14ac:dyDescent="0.3">
      <c r="A344" s="3" t="s">
        <v>557</v>
      </c>
      <c r="B344" s="3" t="s">
        <v>747</v>
      </c>
      <c r="C344" s="3" t="s">
        <v>126</v>
      </c>
      <c r="D344" s="3" t="s">
        <v>127</v>
      </c>
      <c r="E344" s="3" t="s">
        <v>748</v>
      </c>
      <c r="F344" s="3" t="s">
        <v>749</v>
      </c>
      <c r="G344" s="4">
        <v>1</v>
      </c>
      <c r="H344" s="4">
        <v>1</v>
      </c>
      <c r="I344" s="4">
        <v>0</v>
      </c>
      <c r="J344" s="4">
        <v>1</v>
      </c>
      <c r="K344" s="5">
        <v>0</v>
      </c>
    </row>
    <row r="345" spans="1:11" s="1" customFormat="1" ht="16.05" customHeight="1" x14ac:dyDescent="0.3">
      <c r="A345" s="3" t="s">
        <v>557</v>
      </c>
      <c r="B345" s="3" t="s">
        <v>747</v>
      </c>
      <c r="C345" s="3" t="s">
        <v>126</v>
      </c>
      <c r="D345" s="3" t="s">
        <v>127</v>
      </c>
      <c r="E345" s="3" t="s">
        <v>750</v>
      </c>
      <c r="F345" s="3" t="s">
        <v>751</v>
      </c>
      <c r="G345" s="4">
        <v>40</v>
      </c>
      <c r="H345" s="4">
        <v>42.4</v>
      </c>
      <c r="I345" s="4">
        <v>42.398899999999998</v>
      </c>
      <c r="J345" s="4">
        <v>1.1000000000000001E-3</v>
      </c>
      <c r="K345" s="5">
        <v>99.997405660377353</v>
      </c>
    </row>
    <row r="346" spans="1:11" s="1" customFormat="1" ht="16.05" customHeight="1" x14ac:dyDescent="0.3">
      <c r="A346" s="3" t="s">
        <v>557</v>
      </c>
      <c r="B346" s="3" t="s">
        <v>747</v>
      </c>
      <c r="C346" s="3" t="s">
        <v>126</v>
      </c>
      <c r="D346" s="3" t="s">
        <v>127</v>
      </c>
      <c r="E346" s="3" t="s">
        <v>752</v>
      </c>
      <c r="F346" s="3" t="s">
        <v>753</v>
      </c>
      <c r="G346" s="4">
        <v>80</v>
      </c>
      <c r="H346" s="4">
        <v>80</v>
      </c>
      <c r="I346" s="4">
        <v>0</v>
      </c>
      <c r="J346" s="4">
        <v>80</v>
      </c>
      <c r="K346" s="5">
        <v>0</v>
      </c>
    </row>
    <row r="347" spans="1:11" s="1" customFormat="1" ht="27" x14ac:dyDescent="0.3">
      <c r="A347" s="3" t="s">
        <v>557</v>
      </c>
      <c r="B347" s="3" t="s">
        <v>747</v>
      </c>
      <c r="C347" s="3" t="s">
        <v>126</v>
      </c>
      <c r="D347" s="3" t="s">
        <v>127</v>
      </c>
      <c r="E347" s="3" t="s">
        <v>754</v>
      </c>
      <c r="F347" s="3" t="s">
        <v>755</v>
      </c>
      <c r="G347" s="4">
        <v>33</v>
      </c>
      <c r="H347" s="4">
        <v>33</v>
      </c>
      <c r="I347" s="4">
        <v>32.525709999999997</v>
      </c>
      <c r="J347" s="4">
        <v>0.47428999999999999</v>
      </c>
      <c r="K347" s="5">
        <v>98.562757575757573</v>
      </c>
    </row>
    <row r="348" spans="1:11" s="1" customFormat="1" ht="27" x14ac:dyDescent="0.3">
      <c r="A348" s="3" t="s">
        <v>557</v>
      </c>
      <c r="B348" s="3" t="s">
        <v>747</v>
      </c>
      <c r="C348" s="3" t="s">
        <v>756</v>
      </c>
      <c r="D348" s="3" t="s">
        <v>757</v>
      </c>
      <c r="E348" s="3" t="s">
        <v>758</v>
      </c>
      <c r="F348" s="3" t="s">
        <v>759</v>
      </c>
      <c r="G348" s="4">
        <v>25</v>
      </c>
      <c r="H348" s="4">
        <v>25</v>
      </c>
      <c r="I348" s="4">
        <v>25</v>
      </c>
      <c r="J348" s="4">
        <v>0</v>
      </c>
      <c r="K348" s="5">
        <v>100</v>
      </c>
    </row>
    <row r="349" spans="1:11" s="1" customFormat="1" ht="27" x14ac:dyDescent="0.3">
      <c r="A349" s="3" t="s">
        <v>557</v>
      </c>
      <c r="B349" s="3" t="s">
        <v>747</v>
      </c>
      <c r="C349" s="3" t="s">
        <v>760</v>
      </c>
      <c r="D349" s="3" t="s">
        <v>761</v>
      </c>
      <c r="E349" s="3" t="s">
        <v>762</v>
      </c>
      <c r="F349" s="3" t="s">
        <v>763</v>
      </c>
      <c r="G349" s="4">
        <v>135.99600000000001</v>
      </c>
      <c r="H349" s="4">
        <v>135.99600000000001</v>
      </c>
      <c r="I349" s="4">
        <v>135.99600000000001</v>
      </c>
      <c r="J349" s="4">
        <v>0</v>
      </c>
      <c r="K349" s="5">
        <v>100</v>
      </c>
    </row>
    <row r="350" spans="1:11" s="109" customFormat="1" ht="16.05" customHeight="1" x14ac:dyDescent="0.3">
      <c r="A350" s="163" t="s">
        <v>764</v>
      </c>
      <c r="B350" s="163"/>
      <c r="C350" s="163"/>
      <c r="D350" s="163"/>
      <c r="E350" s="163"/>
      <c r="F350" s="163"/>
      <c r="G350" s="107">
        <v>56200</v>
      </c>
      <c r="H350" s="107">
        <v>56078</v>
      </c>
      <c r="I350" s="107">
        <v>15919.93</v>
      </c>
      <c r="J350" s="107">
        <v>40158.11</v>
      </c>
      <c r="K350" s="108">
        <v>28.39</v>
      </c>
    </row>
    <row r="351" spans="1:11" s="1" customFormat="1" ht="16.05" customHeight="1" x14ac:dyDescent="0.3">
      <c r="A351" s="3" t="s">
        <v>765</v>
      </c>
      <c r="B351" s="3" t="s">
        <v>766</v>
      </c>
      <c r="C351" s="3" t="s">
        <v>137</v>
      </c>
      <c r="D351" s="3" t="s">
        <v>138</v>
      </c>
      <c r="E351" s="3" t="s">
        <v>767</v>
      </c>
      <c r="F351" s="3" t="s">
        <v>768</v>
      </c>
      <c r="G351" s="4">
        <v>400</v>
      </c>
      <c r="H351" s="4">
        <v>400</v>
      </c>
      <c r="I351" s="4">
        <v>277.44695999999999</v>
      </c>
      <c r="J351" s="4">
        <v>122.55304</v>
      </c>
      <c r="K351" s="5">
        <v>69.361739999999998</v>
      </c>
    </row>
    <row r="352" spans="1:11" s="1" customFormat="1" ht="16.05" customHeight="1" x14ac:dyDescent="0.3">
      <c r="A352" s="3" t="s">
        <v>765</v>
      </c>
      <c r="B352" s="3" t="s">
        <v>766</v>
      </c>
      <c r="C352" s="3" t="s">
        <v>107</v>
      </c>
      <c r="D352" s="3" t="s">
        <v>108</v>
      </c>
      <c r="E352" s="3" t="s">
        <v>769</v>
      </c>
      <c r="F352" s="3" t="s">
        <v>770</v>
      </c>
      <c r="G352" s="4">
        <v>10807</v>
      </c>
      <c r="H352" s="4">
        <v>10807</v>
      </c>
      <c r="I352" s="4">
        <v>5403.1554400000005</v>
      </c>
      <c r="J352" s="4">
        <v>5403.8445599999995</v>
      </c>
      <c r="K352" s="5">
        <v>49.996811696122883</v>
      </c>
    </row>
    <row r="353" spans="1:11" s="1" customFormat="1" ht="16.05" customHeight="1" x14ac:dyDescent="0.3">
      <c r="A353" s="3" t="s">
        <v>765</v>
      </c>
      <c r="B353" s="3" t="s">
        <v>766</v>
      </c>
      <c r="C353" s="3" t="s">
        <v>107</v>
      </c>
      <c r="D353" s="3" t="s">
        <v>108</v>
      </c>
      <c r="E353" s="3" t="s">
        <v>771</v>
      </c>
      <c r="F353" s="3" t="s">
        <v>772</v>
      </c>
      <c r="G353" s="4">
        <v>3800</v>
      </c>
      <c r="H353" s="4">
        <v>3800</v>
      </c>
      <c r="I353" s="4">
        <v>1338.79385</v>
      </c>
      <c r="J353" s="4">
        <v>2461.20615</v>
      </c>
      <c r="K353" s="5">
        <v>35.231417105263155</v>
      </c>
    </row>
    <row r="354" spans="1:11" s="1" customFormat="1" ht="16.05" customHeight="1" x14ac:dyDescent="0.3">
      <c r="A354" s="3" t="s">
        <v>765</v>
      </c>
      <c r="B354" s="3" t="s">
        <v>766</v>
      </c>
      <c r="C354" s="3" t="s">
        <v>107</v>
      </c>
      <c r="D354" s="3" t="s">
        <v>108</v>
      </c>
      <c r="E354" s="3" t="s">
        <v>773</v>
      </c>
      <c r="F354" s="3" t="s">
        <v>774</v>
      </c>
      <c r="G354" s="4">
        <v>1600</v>
      </c>
      <c r="H354" s="4">
        <v>1600</v>
      </c>
      <c r="I354" s="4">
        <v>954.34370000000001</v>
      </c>
      <c r="J354" s="4">
        <v>645.65629999999999</v>
      </c>
      <c r="K354" s="5">
        <v>59.646481250000001</v>
      </c>
    </row>
    <row r="355" spans="1:11" s="1" customFormat="1" ht="16.05" customHeight="1" x14ac:dyDescent="0.3">
      <c r="A355" s="3" t="s">
        <v>765</v>
      </c>
      <c r="B355" s="3" t="s">
        <v>766</v>
      </c>
      <c r="C355" s="3" t="s">
        <v>107</v>
      </c>
      <c r="D355" s="3" t="s">
        <v>108</v>
      </c>
      <c r="E355" s="3" t="s">
        <v>775</v>
      </c>
      <c r="F355" s="3" t="s">
        <v>776</v>
      </c>
      <c r="G355" s="4">
        <v>150</v>
      </c>
      <c r="H355" s="4">
        <v>150</v>
      </c>
      <c r="I355" s="4">
        <v>9</v>
      </c>
      <c r="J355" s="4">
        <v>141</v>
      </c>
      <c r="K355" s="5">
        <v>6</v>
      </c>
    </row>
    <row r="356" spans="1:11" s="1" customFormat="1" ht="16.05" customHeight="1" x14ac:dyDescent="0.3">
      <c r="A356" s="3" t="s">
        <v>765</v>
      </c>
      <c r="B356" s="3" t="s">
        <v>766</v>
      </c>
      <c r="C356" s="3" t="s">
        <v>107</v>
      </c>
      <c r="D356" s="3" t="s">
        <v>108</v>
      </c>
      <c r="E356" s="3" t="s">
        <v>777</v>
      </c>
      <c r="F356" s="3" t="s">
        <v>778</v>
      </c>
      <c r="G356" s="4">
        <v>20</v>
      </c>
      <c r="H356" s="4">
        <v>20</v>
      </c>
      <c r="I356" s="4">
        <v>0</v>
      </c>
      <c r="J356" s="4">
        <v>20</v>
      </c>
      <c r="K356" s="5">
        <v>0</v>
      </c>
    </row>
    <row r="357" spans="1:11" s="1" customFormat="1" ht="16.05" customHeight="1" x14ac:dyDescent="0.3">
      <c r="A357" s="3" t="s">
        <v>765</v>
      </c>
      <c r="B357" s="3" t="s">
        <v>766</v>
      </c>
      <c r="C357" s="3" t="s">
        <v>122</v>
      </c>
      <c r="D357" s="3" t="s">
        <v>123</v>
      </c>
      <c r="E357" s="3" t="s">
        <v>779</v>
      </c>
      <c r="F357" s="3" t="s">
        <v>780</v>
      </c>
      <c r="G357" s="4">
        <v>50</v>
      </c>
      <c r="H357" s="4">
        <v>150</v>
      </c>
      <c r="I357" s="4">
        <v>62.509</v>
      </c>
      <c r="J357" s="4">
        <v>87.491</v>
      </c>
      <c r="K357" s="5">
        <v>41.672666666666665</v>
      </c>
    </row>
    <row r="358" spans="1:11" s="1" customFormat="1" ht="16.05" customHeight="1" x14ac:dyDescent="0.3">
      <c r="A358" s="3" t="s">
        <v>765</v>
      </c>
      <c r="B358" s="3" t="s">
        <v>781</v>
      </c>
      <c r="C358" s="3" t="s">
        <v>83</v>
      </c>
      <c r="D358" s="3" t="s">
        <v>84</v>
      </c>
      <c r="E358" s="3" t="s">
        <v>782</v>
      </c>
      <c r="F358" s="3" t="s">
        <v>783</v>
      </c>
      <c r="G358" s="4">
        <v>180</v>
      </c>
      <c r="H358" s="4">
        <v>180</v>
      </c>
      <c r="I358" s="4">
        <v>55.763539999999999</v>
      </c>
      <c r="J358" s="4">
        <v>124.23645999999999</v>
      </c>
      <c r="K358" s="5">
        <v>30.979744444444446</v>
      </c>
    </row>
    <row r="359" spans="1:11" s="1" customFormat="1" ht="16.05" customHeight="1" x14ac:dyDescent="0.3">
      <c r="A359" s="3" t="s">
        <v>765</v>
      </c>
      <c r="B359" s="3" t="s">
        <v>781</v>
      </c>
      <c r="C359" s="3" t="s">
        <v>784</v>
      </c>
      <c r="D359" s="3" t="s">
        <v>785</v>
      </c>
      <c r="E359" s="3" t="s">
        <v>786</v>
      </c>
      <c r="F359" s="3" t="s">
        <v>787</v>
      </c>
      <c r="G359" s="4">
        <v>30</v>
      </c>
      <c r="H359" s="4">
        <v>30</v>
      </c>
      <c r="I359" s="4">
        <v>7.0129999999999999</v>
      </c>
      <c r="J359" s="4">
        <v>22.986999999999998</v>
      </c>
      <c r="K359" s="5">
        <v>23.376666666666665</v>
      </c>
    </row>
    <row r="360" spans="1:11" s="1" customFormat="1" ht="16.05" customHeight="1" x14ac:dyDescent="0.3">
      <c r="A360" s="3" t="s">
        <v>765</v>
      </c>
      <c r="B360" s="3" t="s">
        <v>781</v>
      </c>
      <c r="C360" s="3" t="s">
        <v>107</v>
      </c>
      <c r="D360" s="3" t="s">
        <v>108</v>
      </c>
      <c r="E360" s="3" t="s">
        <v>788</v>
      </c>
      <c r="F360" s="3" t="s">
        <v>789</v>
      </c>
      <c r="G360" s="4">
        <v>5000</v>
      </c>
      <c r="H360" s="4">
        <v>4994</v>
      </c>
      <c r="I360" s="4">
        <v>2870.5770000000002</v>
      </c>
      <c r="J360" s="4">
        <v>2123.4229999999998</v>
      </c>
      <c r="K360" s="5">
        <v>57.480516619943934</v>
      </c>
    </row>
    <row r="361" spans="1:11" s="1" customFormat="1" ht="16.05" customHeight="1" x14ac:dyDescent="0.3">
      <c r="A361" s="3" t="s">
        <v>765</v>
      </c>
      <c r="B361" s="3" t="s">
        <v>781</v>
      </c>
      <c r="C361" s="3" t="s">
        <v>107</v>
      </c>
      <c r="D361" s="3" t="s">
        <v>108</v>
      </c>
      <c r="E361" s="3" t="s">
        <v>790</v>
      </c>
      <c r="F361" s="3" t="s">
        <v>791</v>
      </c>
      <c r="G361" s="4">
        <v>3900</v>
      </c>
      <c r="H361" s="4">
        <v>3900</v>
      </c>
      <c r="I361" s="4">
        <v>858.66872000000001</v>
      </c>
      <c r="J361" s="4">
        <v>3041.3312799999999</v>
      </c>
      <c r="K361" s="5">
        <v>22.017146666666665</v>
      </c>
    </row>
    <row r="362" spans="1:11" s="1" customFormat="1" ht="16.05" customHeight="1" x14ac:dyDescent="0.3">
      <c r="A362" s="3" t="s">
        <v>765</v>
      </c>
      <c r="B362" s="3" t="s">
        <v>781</v>
      </c>
      <c r="C362" s="3" t="s">
        <v>122</v>
      </c>
      <c r="D362" s="3" t="s">
        <v>123</v>
      </c>
      <c r="E362" s="3" t="s">
        <v>792</v>
      </c>
      <c r="F362" s="3" t="s">
        <v>793</v>
      </c>
      <c r="G362" s="4">
        <v>220</v>
      </c>
      <c r="H362" s="4">
        <v>376</v>
      </c>
      <c r="I362" s="4">
        <v>242.7902</v>
      </c>
      <c r="J362" s="4">
        <v>133.2098</v>
      </c>
      <c r="K362" s="5">
        <v>64.571861702127663</v>
      </c>
    </row>
    <row r="363" spans="1:11" s="1" customFormat="1" ht="16.05" customHeight="1" x14ac:dyDescent="0.3">
      <c r="A363" s="3" t="s">
        <v>765</v>
      </c>
      <c r="B363" s="3" t="s">
        <v>794</v>
      </c>
      <c r="C363" s="3" t="s">
        <v>107</v>
      </c>
      <c r="D363" s="3" t="s">
        <v>108</v>
      </c>
      <c r="E363" s="3" t="s">
        <v>795</v>
      </c>
      <c r="F363" s="3" t="s">
        <v>796</v>
      </c>
      <c r="G363" s="4">
        <v>30</v>
      </c>
      <c r="H363" s="4">
        <v>30</v>
      </c>
      <c r="I363" s="4">
        <v>4.2603999999999997</v>
      </c>
      <c r="J363" s="4">
        <v>25.739599999999999</v>
      </c>
      <c r="K363" s="5">
        <v>14.201333333333332</v>
      </c>
    </row>
    <row r="364" spans="1:11" s="1" customFormat="1" ht="16.05" customHeight="1" x14ac:dyDescent="0.3">
      <c r="A364" s="3" t="s">
        <v>765</v>
      </c>
      <c r="B364" s="3" t="s">
        <v>797</v>
      </c>
      <c r="C364" s="3" t="s">
        <v>107</v>
      </c>
      <c r="D364" s="3" t="s">
        <v>108</v>
      </c>
      <c r="E364" s="3" t="s">
        <v>798</v>
      </c>
      <c r="F364" s="3" t="s">
        <v>799</v>
      </c>
      <c r="G364" s="4">
        <v>40</v>
      </c>
      <c r="H364" s="4">
        <v>40</v>
      </c>
      <c r="I364" s="4">
        <v>7.2962999999999996</v>
      </c>
      <c r="J364" s="4">
        <v>32.703699999999998</v>
      </c>
      <c r="K364" s="5">
        <v>18.240749999999998</v>
      </c>
    </row>
    <row r="365" spans="1:11" s="1" customFormat="1" ht="16.05" customHeight="1" x14ac:dyDescent="0.3">
      <c r="A365" s="3" t="s">
        <v>765</v>
      </c>
      <c r="B365" s="3" t="s">
        <v>797</v>
      </c>
      <c r="C365" s="3" t="s">
        <v>107</v>
      </c>
      <c r="D365" s="3" t="s">
        <v>108</v>
      </c>
      <c r="E365" s="3" t="s">
        <v>800</v>
      </c>
      <c r="F365" s="3" t="s">
        <v>801</v>
      </c>
      <c r="G365" s="4">
        <v>70</v>
      </c>
      <c r="H365" s="4">
        <v>70</v>
      </c>
      <c r="I365" s="4">
        <v>0</v>
      </c>
      <c r="J365" s="4">
        <v>70</v>
      </c>
      <c r="K365" s="5">
        <v>0</v>
      </c>
    </row>
    <row r="366" spans="1:11" s="1" customFormat="1" ht="16.05" customHeight="1" x14ac:dyDescent="0.3">
      <c r="A366" s="3" t="s">
        <v>765</v>
      </c>
      <c r="B366" s="3" t="s">
        <v>802</v>
      </c>
      <c r="C366" s="3" t="s">
        <v>133</v>
      </c>
      <c r="D366" s="3" t="s">
        <v>134</v>
      </c>
      <c r="E366" s="3" t="s">
        <v>803</v>
      </c>
      <c r="F366" s="3" t="s">
        <v>804</v>
      </c>
      <c r="G366" s="4">
        <v>20</v>
      </c>
      <c r="H366" s="4">
        <v>20</v>
      </c>
      <c r="I366" s="4">
        <v>0</v>
      </c>
      <c r="J366" s="4">
        <v>20</v>
      </c>
      <c r="K366" s="5">
        <v>0</v>
      </c>
    </row>
    <row r="367" spans="1:11" s="1" customFormat="1" ht="27" x14ac:dyDescent="0.3">
      <c r="A367" s="3" t="s">
        <v>765</v>
      </c>
      <c r="B367" s="3" t="s">
        <v>802</v>
      </c>
      <c r="C367" s="3" t="s">
        <v>142</v>
      </c>
      <c r="D367" s="3" t="s">
        <v>143</v>
      </c>
      <c r="E367" s="3" t="s">
        <v>805</v>
      </c>
      <c r="F367" s="3" t="s">
        <v>806</v>
      </c>
      <c r="G367" s="4">
        <v>60</v>
      </c>
      <c r="H367" s="4">
        <v>60</v>
      </c>
      <c r="I367" s="4">
        <v>0</v>
      </c>
      <c r="J367" s="4">
        <v>60</v>
      </c>
      <c r="K367" s="5">
        <v>0</v>
      </c>
    </row>
    <row r="368" spans="1:11" s="1" customFormat="1" ht="16.05" customHeight="1" x14ac:dyDescent="0.3">
      <c r="A368" s="3" t="s">
        <v>765</v>
      </c>
      <c r="B368" s="3" t="s">
        <v>802</v>
      </c>
      <c r="C368" s="3" t="s">
        <v>107</v>
      </c>
      <c r="D368" s="3" t="s">
        <v>108</v>
      </c>
      <c r="E368" s="3" t="s">
        <v>807</v>
      </c>
      <c r="F368" s="3" t="s">
        <v>808</v>
      </c>
      <c r="G368" s="4">
        <v>8260</v>
      </c>
      <c r="H368" s="4">
        <v>8260</v>
      </c>
      <c r="I368" s="4">
        <v>3653.1977400000001</v>
      </c>
      <c r="J368" s="4">
        <v>4606.8022600000004</v>
      </c>
      <c r="K368" s="5">
        <v>44.227575544794192</v>
      </c>
    </row>
    <row r="369" spans="1:11" s="1" customFormat="1" ht="16.05" customHeight="1" x14ac:dyDescent="0.3">
      <c r="A369" s="3" t="s">
        <v>765</v>
      </c>
      <c r="B369" s="3" t="s">
        <v>802</v>
      </c>
      <c r="C369" s="3" t="s">
        <v>107</v>
      </c>
      <c r="D369" s="3" t="s">
        <v>108</v>
      </c>
      <c r="E369" s="3" t="s">
        <v>809</v>
      </c>
      <c r="F369" s="3" t="s">
        <v>810</v>
      </c>
      <c r="G369" s="4">
        <v>400</v>
      </c>
      <c r="H369" s="4">
        <v>400</v>
      </c>
      <c r="I369" s="4">
        <v>299.548</v>
      </c>
      <c r="J369" s="4">
        <v>100.452</v>
      </c>
      <c r="K369" s="5">
        <v>74.887</v>
      </c>
    </row>
    <row r="370" spans="1:11" s="1" customFormat="1" ht="16.05" customHeight="1" x14ac:dyDescent="0.3">
      <c r="A370" s="3" t="s">
        <v>765</v>
      </c>
      <c r="B370" s="3" t="s">
        <v>802</v>
      </c>
      <c r="C370" s="3" t="s">
        <v>107</v>
      </c>
      <c r="D370" s="3" t="s">
        <v>108</v>
      </c>
      <c r="E370" s="3" t="s">
        <v>811</v>
      </c>
      <c r="F370" s="3" t="s">
        <v>812</v>
      </c>
      <c r="G370" s="4">
        <v>200</v>
      </c>
      <c r="H370" s="4">
        <v>200</v>
      </c>
      <c r="I370" s="4">
        <v>0</v>
      </c>
      <c r="J370" s="4">
        <v>200</v>
      </c>
      <c r="K370" s="5">
        <v>0</v>
      </c>
    </row>
    <row r="371" spans="1:11" s="1" customFormat="1" ht="16.05" customHeight="1" x14ac:dyDescent="0.3">
      <c r="A371" s="3" t="s">
        <v>765</v>
      </c>
      <c r="B371" s="3" t="s">
        <v>802</v>
      </c>
      <c r="C371" s="3" t="s">
        <v>107</v>
      </c>
      <c r="D371" s="3" t="s">
        <v>108</v>
      </c>
      <c r="E371" s="3" t="s">
        <v>813</v>
      </c>
      <c r="F371" s="3" t="s">
        <v>814</v>
      </c>
      <c r="G371" s="4">
        <v>1700</v>
      </c>
      <c r="H371" s="4">
        <v>1700</v>
      </c>
      <c r="I371" s="4">
        <v>478.54500000000002</v>
      </c>
      <c r="J371" s="4">
        <v>1221.4549999999999</v>
      </c>
      <c r="K371" s="5">
        <v>28.14970588235294</v>
      </c>
    </row>
    <row r="372" spans="1:11" s="1" customFormat="1" ht="16.05" customHeight="1" x14ac:dyDescent="0.3">
      <c r="A372" s="3" t="s">
        <v>765</v>
      </c>
      <c r="B372" s="3" t="s">
        <v>802</v>
      </c>
      <c r="C372" s="3" t="s">
        <v>107</v>
      </c>
      <c r="D372" s="3" t="s">
        <v>108</v>
      </c>
      <c r="E372" s="3" t="s">
        <v>815</v>
      </c>
      <c r="F372" s="3" t="s">
        <v>816</v>
      </c>
      <c r="G372" s="4">
        <v>5500</v>
      </c>
      <c r="H372" s="4">
        <v>5500</v>
      </c>
      <c r="I372" s="4">
        <v>871.77750000000003</v>
      </c>
      <c r="J372" s="4">
        <v>4628.2224999999999</v>
      </c>
      <c r="K372" s="5">
        <v>15.8505</v>
      </c>
    </row>
    <row r="373" spans="1:11" s="1" customFormat="1" ht="16.05" customHeight="1" x14ac:dyDescent="0.3">
      <c r="A373" s="3" t="s">
        <v>765</v>
      </c>
      <c r="B373" s="3" t="s">
        <v>802</v>
      </c>
      <c r="C373" s="3" t="s">
        <v>107</v>
      </c>
      <c r="D373" s="3" t="s">
        <v>108</v>
      </c>
      <c r="E373" s="3" t="s">
        <v>817</v>
      </c>
      <c r="F373" s="3" t="s">
        <v>818</v>
      </c>
      <c r="G373" s="4">
        <v>120</v>
      </c>
      <c r="H373" s="4">
        <v>120</v>
      </c>
      <c r="I373" s="4">
        <v>11.875</v>
      </c>
      <c r="J373" s="4">
        <v>108.125</v>
      </c>
      <c r="K373" s="5">
        <v>9.8958333333333339</v>
      </c>
    </row>
    <row r="374" spans="1:11" s="1" customFormat="1" ht="16.05" customHeight="1" x14ac:dyDescent="0.3">
      <c r="A374" s="3" t="s">
        <v>765</v>
      </c>
      <c r="B374" s="3" t="s">
        <v>802</v>
      </c>
      <c r="C374" s="3" t="s">
        <v>107</v>
      </c>
      <c r="D374" s="3" t="s">
        <v>108</v>
      </c>
      <c r="E374" s="3" t="s">
        <v>819</v>
      </c>
      <c r="F374" s="3" t="s">
        <v>820</v>
      </c>
      <c r="G374" s="4">
        <v>220</v>
      </c>
      <c r="H374" s="4">
        <v>220</v>
      </c>
      <c r="I374" s="4">
        <v>49.09</v>
      </c>
      <c r="J374" s="4">
        <v>170.91</v>
      </c>
      <c r="K374" s="5">
        <v>22.313636363636363</v>
      </c>
    </row>
    <row r="375" spans="1:11" s="1" customFormat="1" ht="16.05" customHeight="1" x14ac:dyDescent="0.3">
      <c r="A375" s="3" t="s">
        <v>765</v>
      </c>
      <c r="B375" s="3" t="s">
        <v>802</v>
      </c>
      <c r="C375" s="3" t="s">
        <v>107</v>
      </c>
      <c r="D375" s="3" t="s">
        <v>108</v>
      </c>
      <c r="E375" s="3" t="s">
        <v>821</v>
      </c>
      <c r="F375" s="3" t="s">
        <v>822</v>
      </c>
      <c r="G375" s="4">
        <v>350</v>
      </c>
      <c r="H375" s="4">
        <v>350</v>
      </c>
      <c r="I375" s="4">
        <v>203.583</v>
      </c>
      <c r="J375" s="4">
        <v>146.417</v>
      </c>
      <c r="K375" s="5">
        <v>58.16657142857143</v>
      </c>
    </row>
    <row r="376" spans="1:11" s="1" customFormat="1" ht="27" x14ac:dyDescent="0.3">
      <c r="A376" s="3" t="s">
        <v>765</v>
      </c>
      <c r="B376" s="3" t="s">
        <v>802</v>
      </c>
      <c r="C376" s="3" t="s">
        <v>107</v>
      </c>
      <c r="D376" s="3" t="s">
        <v>108</v>
      </c>
      <c r="E376" s="3" t="s">
        <v>823</v>
      </c>
      <c r="F376" s="3" t="s">
        <v>824</v>
      </c>
      <c r="G376" s="4">
        <v>30</v>
      </c>
      <c r="H376" s="4">
        <v>30</v>
      </c>
      <c r="I376" s="4">
        <v>0</v>
      </c>
      <c r="J376" s="4">
        <v>30</v>
      </c>
      <c r="K376" s="5">
        <v>0</v>
      </c>
    </row>
    <row r="377" spans="1:11" s="1" customFormat="1" ht="16.05" customHeight="1" x14ac:dyDescent="0.3">
      <c r="A377" s="3" t="s">
        <v>765</v>
      </c>
      <c r="B377" s="3" t="s">
        <v>802</v>
      </c>
      <c r="C377" s="3" t="s">
        <v>107</v>
      </c>
      <c r="D377" s="3" t="s">
        <v>108</v>
      </c>
      <c r="E377" s="3" t="s">
        <v>825</v>
      </c>
      <c r="F377" s="3" t="s">
        <v>826</v>
      </c>
      <c r="G377" s="4">
        <v>400</v>
      </c>
      <c r="H377" s="4">
        <v>400</v>
      </c>
      <c r="I377" s="4">
        <v>296.83954999999997</v>
      </c>
      <c r="J377" s="4">
        <v>103.16045</v>
      </c>
      <c r="K377" s="5">
        <v>74.209887499999994</v>
      </c>
    </row>
    <row r="378" spans="1:11" s="1" customFormat="1" ht="16.05" customHeight="1" x14ac:dyDescent="0.3">
      <c r="A378" s="3" t="s">
        <v>765</v>
      </c>
      <c r="B378" s="3" t="s">
        <v>802</v>
      </c>
      <c r="C378" s="3" t="s">
        <v>107</v>
      </c>
      <c r="D378" s="3" t="s">
        <v>108</v>
      </c>
      <c r="E378" s="3" t="s">
        <v>827</v>
      </c>
      <c r="F378" s="3" t="s">
        <v>828</v>
      </c>
      <c r="G378" s="4">
        <v>250</v>
      </c>
      <c r="H378" s="4">
        <v>250</v>
      </c>
      <c r="I378" s="4">
        <v>0</v>
      </c>
      <c r="J378" s="4">
        <v>250</v>
      </c>
      <c r="K378" s="5">
        <v>0</v>
      </c>
    </row>
    <row r="379" spans="1:11" s="1" customFormat="1" ht="16.05" customHeight="1" x14ac:dyDescent="0.3">
      <c r="A379" s="3" t="s">
        <v>765</v>
      </c>
      <c r="B379" s="3" t="s">
        <v>802</v>
      </c>
      <c r="C379" s="3" t="s">
        <v>107</v>
      </c>
      <c r="D379" s="3" t="s">
        <v>108</v>
      </c>
      <c r="E379" s="3" t="s">
        <v>829</v>
      </c>
      <c r="F379" s="3" t="s">
        <v>830</v>
      </c>
      <c r="G379" s="4">
        <v>300</v>
      </c>
      <c r="H379" s="4">
        <v>300</v>
      </c>
      <c r="I379" s="4">
        <v>0</v>
      </c>
      <c r="J379" s="4">
        <v>300</v>
      </c>
      <c r="K379" s="5">
        <v>0</v>
      </c>
    </row>
    <row r="380" spans="1:11" s="1" customFormat="1" ht="16.05" customHeight="1" x14ac:dyDescent="0.3">
      <c r="A380" s="3" t="s">
        <v>765</v>
      </c>
      <c r="B380" s="3" t="s">
        <v>802</v>
      </c>
      <c r="C380" s="3" t="s">
        <v>122</v>
      </c>
      <c r="D380" s="3" t="s">
        <v>123</v>
      </c>
      <c r="E380" s="3" t="s">
        <v>807</v>
      </c>
      <c r="F380" s="3" t="s">
        <v>808</v>
      </c>
      <c r="G380" s="4">
        <v>100</v>
      </c>
      <c r="H380" s="4">
        <v>100</v>
      </c>
      <c r="I380" s="4">
        <v>0</v>
      </c>
      <c r="J380" s="4">
        <v>100</v>
      </c>
      <c r="K380" s="5">
        <v>0</v>
      </c>
    </row>
    <row r="381" spans="1:11" s="1" customFormat="1" ht="16.05" customHeight="1" x14ac:dyDescent="0.3">
      <c r="A381" s="3" t="s">
        <v>765</v>
      </c>
      <c r="B381" s="3" t="s">
        <v>802</v>
      </c>
      <c r="C381" s="3" t="s">
        <v>122</v>
      </c>
      <c r="D381" s="3" t="s">
        <v>123</v>
      </c>
      <c r="E381" s="3" t="s">
        <v>831</v>
      </c>
      <c r="F381" s="3" t="s">
        <v>832</v>
      </c>
      <c r="G381" s="4">
        <v>200</v>
      </c>
      <c r="H381" s="4">
        <v>200</v>
      </c>
      <c r="I381" s="4">
        <v>55.067</v>
      </c>
      <c r="J381" s="4">
        <v>144.93299999999999</v>
      </c>
      <c r="K381" s="5">
        <v>27.5335</v>
      </c>
    </row>
    <row r="382" spans="1:11" s="1" customFormat="1" ht="16.05" customHeight="1" x14ac:dyDescent="0.3">
      <c r="A382" s="3" t="s">
        <v>765</v>
      </c>
      <c r="B382" s="3" t="s">
        <v>802</v>
      </c>
      <c r="C382" s="3" t="s">
        <v>122</v>
      </c>
      <c r="D382" s="3" t="s">
        <v>123</v>
      </c>
      <c r="E382" s="3" t="s">
        <v>833</v>
      </c>
      <c r="F382" s="3" t="s">
        <v>834</v>
      </c>
      <c r="G382" s="4">
        <v>50</v>
      </c>
      <c r="H382" s="4">
        <v>50</v>
      </c>
      <c r="I382" s="4">
        <v>0</v>
      </c>
      <c r="J382" s="4">
        <v>50</v>
      </c>
      <c r="K382" s="5">
        <v>0</v>
      </c>
    </row>
    <row r="383" spans="1:11" s="1" customFormat="1" ht="16.05" customHeight="1" x14ac:dyDescent="0.3">
      <c r="A383" s="3" t="s">
        <v>765</v>
      </c>
      <c r="B383" s="3" t="s">
        <v>835</v>
      </c>
      <c r="C383" s="3" t="s">
        <v>133</v>
      </c>
      <c r="D383" s="3" t="s">
        <v>134</v>
      </c>
      <c r="E383" s="3" t="s">
        <v>836</v>
      </c>
      <c r="F383" s="3" t="s">
        <v>837</v>
      </c>
      <c r="G383" s="4">
        <v>200</v>
      </c>
      <c r="H383" s="4">
        <v>200</v>
      </c>
      <c r="I383" s="4">
        <v>0</v>
      </c>
      <c r="J383" s="4">
        <v>200</v>
      </c>
      <c r="K383" s="5">
        <v>0</v>
      </c>
    </row>
    <row r="384" spans="1:11" s="1" customFormat="1" ht="16.05" customHeight="1" x14ac:dyDescent="0.3">
      <c r="A384" s="3" t="s">
        <v>765</v>
      </c>
      <c r="B384" s="3" t="s">
        <v>835</v>
      </c>
      <c r="C384" s="3" t="s">
        <v>137</v>
      </c>
      <c r="D384" s="3" t="s">
        <v>138</v>
      </c>
      <c r="E384" s="3" t="s">
        <v>838</v>
      </c>
      <c r="F384" s="3" t="s">
        <v>839</v>
      </c>
      <c r="G384" s="4">
        <v>2</v>
      </c>
      <c r="H384" s="4">
        <v>2</v>
      </c>
      <c r="I384" s="4">
        <v>0</v>
      </c>
      <c r="J384" s="4">
        <v>2</v>
      </c>
      <c r="K384" s="5">
        <v>0</v>
      </c>
    </row>
    <row r="385" spans="1:11" s="1" customFormat="1" ht="16.05" customHeight="1" x14ac:dyDescent="0.3">
      <c r="A385" s="3" t="s">
        <v>765</v>
      </c>
      <c r="B385" s="3" t="s">
        <v>835</v>
      </c>
      <c r="C385" s="3" t="s">
        <v>107</v>
      </c>
      <c r="D385" s="3" t="s">
        <v>108</v>
      </c>
      <c r="E385" s="3" t="s">
        <v>840</v>
      </c>
      <c r="F385" s="3" t="s">
        <v>841</v>
      </c>
      <c r="G385" s="4">
        <v>80</v>
      </c>
      <c r="H385" s="4">
        <v>80</v>
      </c>
      <c r="I385" s="4">
        <v>0</v>
      </c>
      <c r="J385" s="4">
        <v>80</v>
      </c>
      <c r="K385" s="5">
        <v>0</v>
      </c>
    </row>
    <row r="386" spans="1:11" s="1" customFormat="1" ht="16.05" customHeight="1" x14ac:dyDescent="0.3">
      <c r="A386" s="3" t="s">
        <v>765</v>
      </c>
      <c r="B386" s="3" t="s">
        <v>835</v>
      </c>
      <c r="C386" s="3" t="s">
        <v>107</v>
      </c>
      <c r="D386" s="3" t="s">
        <v>108</v>
      </c>
      <c r="E386" s="3" t="s">
        <v>842</v>
      </c>
      <c r="F386" s="3" t="s">
        <v>843</v>
      </c>
      <c r="G386" s="4">
        <v>30</v>
      </c>
      <c r="H386" s="4">
        <v>30</v>
      </c>
      <c r="I386" s="4">
        <v>0</v>
      </c>
      <c r="J386" s="4">
        <v>30</v>
      </c>
      <c r="K386" s="5">
        <v>0</v>
      </c>
    </row>
    <row r="387" spans="1:11" s="1" customFormat="1" ht="16.05" customHeight="1" x14ac:dyDescent="0.3">
      <c r="A387" s="3" t="s">
        <v>765</v>
      </c>
      <c r="B387" s="3" t="s">
        <v>835</v>
      </c>
      <c r="C387" s="3" t="s">
        <v>107</v>
      </c>
      <c r="D387" s="3" t="s">
        <v>108</v>
      </c>
      <c r="E387" s="3" t="s">
        <v>844</v>
      </c>
      <c r="F387" s="3" t="s">
        <v>845</v>
      </c>
      <c r="G387" s="4">
        <v>50</v>
      </c>
      <c r="H387" s="4">
        <v>50</v>
      </c>
      <c r="I387" s="4">
        <v>0</v>
      </c>
      <c r="J387" s="4">
        <v>50</v>
      </c>
      <c r="K387" s="5">
        <v>0</v>
      </c>
    </row>
    <row r="388" spans="1:11" s="1" customFormat="1" ht="16.05" customHeight="1" x14ac:dyDescent="0.3">
      <c r="A388" s="3" t="s">
        <v>765</v>
      </c>
      <c r="B388" s="3" t="s">
        <v>835</v>
      </c>
      <c r="C388" s="3" t="s">
        <v>107</v>
      </c>
      <c r="D388" s="3" t="s">
        <v>108</v>
      </c>
      <c r="E388" s="3" t="s">
        <v>838</v>
      </c>
      <c r="F388" s="3" t="s">
        <v>839</v>
      </c>
      <c r="G388" s="4">
        <v>60</v>
      </c>
      <c r="H388" s="4">
        <v>60</v>
      </c>
      <c r="I388" s="4">
        <v>8.6340000000000003</v>
      </c>
      <c r="J388" s="4">
        <v>51.366</v>
      </c>
      <c r="K388" s="5">
        <v>14.39</v>
      </c>
    </row>
    <row r="389" spans="1:11" s="1" customFormat="1" ht="16.05" customHeight="1" x14ac:dyDescent="0.3">
      <c r="A389" s="3" t="s">
        <v>765</v>
      </c>
      <c r="B389" s="3" t="s">
        <v>835</v>
      </c>
      <c r="C389" s="3" t="s">
        <v>107</v>
      </c>
      <c r="D389" s="3" t="s">
        <v>108</v>
      </c>
      <c r="E389" s="3" t="s">
        <v>846</v>
      </c>
      <c r="F389" s="3" t="s">
        <v>847</v>
      </c>
      <c r="G389" s="4">
        <v>20</v>
      </c>
      <c r="H389" s="4">
        <v>20</v>
      </c>
      <c r="I389" s="4">
        <v>0</v>
      </c>
      <c r="J389" s="4">
        <v>20</v>
      </c>
      <c r="K389" s="5">
        <v>0</v>
      </c>
    </row>
    <row r="390" spans="1:11" s="1" customFormat="1" ht="16.05" customHeight="1" x14ac:dyDescent="0.3">
      <c r="A390" s="3" t="s">
        <v>765</v>
      </c>
      <c r="B390" s="3" t="s">
        <v>835</v>
      </c>
      <c r="C390" s="3" t="s">
        <v>122</v>
      </c>
      <c r="D390" s="3" t="s">
        <v>123</v>
      </c>
      <c r="E390" s="3" t="s">
        <v>846</v>
      </c>
      <c r="F390" s="3" t="s">
        <v>847</v>
      </c>
      <c r="G390" s="4">
        <v>30</v>
      </c>
      <c r="H390" s="4">
        <v>30</v>
      </c>
      <c r="I390" s="4">
        <v>0</v>
      </c>
      <c r="J390" s="4">
        <v>30</v>
      </c>
      <c r="K390" s="5">
        <v>0</v>
      </c>
    </row>
    <row r="391" spans="1:11" s="1" customFormat="1" ht="16.05" customHeight="1" x14ac:dyDescent="0.3">
      <c r="A391" s="3" t="s">
        <v>765</v>
      </c>
      <c r="B391" s="3" t="s">
        <v>835</v>
      </c>
      <c r="C391" s="3" t="s">
        <v>290</v>
      </c>
      <c r="D391" s="3" t="s">
        <v>291</v>
      </c>
      <c r="E391" s="3" t="s">
        <v>848</v>
      </c>
      <c r="F391" s="3" t="s">
        <v>849</v>
      </c>
      <c r="G391" s="4">
        <v>0</v>
      </c>
      <c r="H391" s="4">
        <v>25</v>
      </c>
      <c r="I391" s="4">
        <v>25</v>
      </c>
      <c r="J391" s="4">
        <v>0</v>
      </c>
      <c r="K391" s="5">
        <v>100</v>
      </c>
    </row>
    <row r="392" spans="1:11" s="1" customFormat="1" ht="16.05" customHeight="1" x14ac:dyDescent="0.3">
      <c r="A392" s="157" t="s">
        <v>850</v>
      </c>
      <c r="B392" s="157"/>
      <c r="C392" s="157"/>
      <c r="D392" s="157"/>
      <c r="E392" s="157"/>
      <c r="F392" s="157"/>
      <c r="G392" s="28">
        <v>44929</v>
      </c>
      <c r="H392" s="28">
        <v>45204</v>
      </c>
      <c r="I392" s="28">
        <v>18044.79</v>
      </c>
      <c r="J392" s="28">
        <v>27159.23</v>
      </c>
      <c r="K392" s="29">
        <v>39.92</v>
      </c>
    </row>
    <row r="393" spans="1:11" s="1" customFormat="1" ht="16.05" customHeight="1" x14ac:dyDescent="0.3">
      <c r="A393" s="3" t="s">
        <v>851</v>
      </c>
      <c r="B393" s="3" t="s">
        <v>852</v>
      </c>
      <c r="C393" s="3" t="s">
        <v>137</v>
      </c>
      <c r="D393" s="3" t="s">
        <v>138</v>
      </c>
      <c r="E393" s="3" t="s">
        <v>853</v>
      </c>
      <c r="F393" s="3" t="s">
        <v>854</v>
      </c>
      <c r="G393" s="4">
        <v>31</v>
      </c>
      <c r="H393" s="4">
        <v>31</v>
      </c>
      <c r="I393" s="4">
        <v>13.3</v>
      </c>
      <c r="J393" s="4">
        <v>17.7</v>
      </c>
      <c r="K393" s="5">
        <v>42.903225806451616</v>
      </c>
    </row>
    <row r="394" spans="1:11" s="1" customFormat="1" ht="16.05" customHeight="1" x14ac:dyDescent="0.3">
      <c r="A394" s="3" t="s">
        <v>851</v>
      </c>
      <c r="B394" s="3" t="s">
        <v>852</v>
      </c>
      <c r="C394" s="3" t="s">
        <v>431</v>
      </c>
      <c r="D394" s="3" t="s">
        <v>432</v>
      </c>
      <c r="E394" s="3" t="s">
        <v>853</v>
      </c>
      <c r="F394" s="3" t="s">
        <v>854</v>
      </c>
      <c r="G394" s="4">
        <v>7</v>
      </c>
      <c r="H394" s="4">
        <v>7</v>
      </c>
      <c r="I394" s="4">
        <v>0</v>
      </c>
      <c r="J394" s="4">
        <v>7</v>
      </c>
      <c r="K394" s="5">
        <v>0</v>
      </c>
    </row>
    <row r="395" spans="1:11" s="1" customFormat="1" ht="16.05" customHeight="1" x14ac:dyDescent="0.3">
      <c r="A395" s="3" t="s">
        <v>851</v>
      </c>
      <c r="B395" s="3" t="s">
        <v>852</v>
      </c>
      <c r="C395" s="3" t="s">
        <v>107</v>
      </c>
      <c r="D395" s="3" t="s">
        <v>108</v>
      </c>
      <c r="E395" s="3" t="s">
        <v>853</v>
      </c>
      <c r="F395" s="3" t="s">
        <v>854</v>
      </c>
      <c r="G395" s="4">
        <v>30</v>
      </c>
      <c r="H395" s="4">
        <v>30</v>
      </c>
      <c r="I395" s="4">
        <v>0</v>
      </c>
      <c r="J395" s="4">
        <v>30</v>
      </c>
      <c r="K395" s="5">
        <v>0</v>
      </c>
    </row>
    <row r="396" spans="1:11" s="1" customFormat="1" ht="16.05" customHeight="1" x14ac:dyDescent="0.3">
      <c r="A396" s="3" t="s">
        <v>851</v>
      </c>
      <c r="B396" s="3" t="s">
        <v>852</v>
      </c>
      <c r="C396" s="3" t="s">
        <v>435</v>
      </c>
      <c r="D396" s="3" t="s">
        <v>436</v>
      </c>
      <c r="E396" s="3" t="s">
        <v>853</v>
      </c>
      <c r="F396" s="3" t="s">
        <v>854</v>
      </c>
      <c r="G396" s="4">
        <v>2</v>
      </c>
      <c r="H396" s="4">
        <v>2</v>
      </c>
      <c r="I396" s="4">
        <v>0</v>
      </c>
      <c r="J396" s="4">
        <v>2</v>
      </c>
      <c r="K396" s="5">
        <v>0</v>
      </c>
    </row>
    <row r="397" spans="1:11" s="1" customFormat="1" ht="16.05" customHeight="1" x14ac:dyDescent="0.3">
      <c r="A397" s="157" t="s">
        <v>855</v>
      </c>
      <c r="B397" s="157"/>
      <c r="C397" s="157"/>
      <c r="D397" s="157"/>
      <c r="E397" s="157"/>
      <c r="F397" s="157"/>
      <c r="G397" s="28">
        <v>70</v>
      </c>
      <c r="H397" s="28">
        <v>70</v>
      </c>
      <c r="I397" s="28">
        <v>13.3</v>
      </c>
      <c r="J397" s="28">
        <v>56.7</v>
      </c>
      <c r="K397" s="29">
        <v>19</v>
      </c>
    </row>
    <row r="398" spans="1:11" s="1" customFormat="1" ht="16.05" customHeight="1" x14ac:dyDescent="0.3">
      <c r="A398" s="3" t="s">
        <v>856</v>
      </c>
      <c r="B398" s="3" t="s">
        <v>857</v>
      </c>
      <c r="C398" s="3" t="s">
        <v>107</v>
      </c>
      <c r="D398" s="3" t="s">
        <v>108</v>
      </c>
      <c r="E398" s="3" t="s">
        <v>858</v>
      </c>
      <c r="F398" s="3" t="s">
        <v>859</v>
      </c>
      <c r="G398" s="4">
        <v>10</v>
      </c>
      <c r="H398" s="4">
        <v>10</v>
      </c>
      <c r="I398" s="4">
        <v>0</v>
      </c>
      <c r="J398" s="4">
        <v>10</v>
      </c>
      <c r="K398" s="5">
        <v>0</v>
      </c>
    </row>
    <row r="399" spans="1:11" s="1" customFormat="1" ht="16.05" customHeight="1" x14ac:dyDescent="0.3">
      <c r="A399" s="3" t="s">
        <v>856</v>
      </c>
      <c r="B399" s="3" t="s">
        <v>857</v>
      </c>
      <c r="C399" s="3" t="s">
        <v>107</v>
      </c>
      <c r="D399" s="3" t="s">
        <v>108</v>
      </c>
      <c r="E399" s="3" t="s">
        <v>860</v>
      </c>
      <c r="F399" s="3" t="s">
        <v>861</v>
      </c>
      <c r="G399" s="4">
        <v>5</v>
      </c>
      <c r="H399" s="4">
        <v>5</v>
      </c>
      <c r="I399" s="4">
        <v>0</v>
      </c>
      <c r="J399" s="4">
        <v>5</v>
      </c>
      <c r="K399" s="5">
        <v>0</v>
      </c>
    </row>
    <row r="400" spans="1:11" s="1" customFormat="1" ht="27" x14ac:dyDescent="0.3">
      <c r="A400" s="3" t="s">
        <v>856</v>
      </c>
      <c r="B400" s="3" t="s">
        <v>862</v>
      </c>
      <c r="C400" s="3" t="s">
        <v>363</v>
      </c>
      <c r="D400" s="3" t="s">
        <v>364</v>
      </c>
      <c r="E400" s="3" t="s">
        <v>863</v>
      </c>
      <c r="F400" s="3" t="s">
        <v>864</v>
      </c>
      <c r="G400" s="4">
        <v>367.5</v>
      </c>
      <c r="H400" s="4">
        <v>367.5</v>
      </c>
      <c r="I400" s="4">
        <v>367.5</v>
      </c>
      <c r="J400" s="4">
        <v>0</v>
      </c>
      <c r="K400" s="5">
        <v>100</v>
      </c>
    </row>
    <row r="401" spans="1:11" s="1" customFormat="1" ht="27" x14ac:dyDescent="0.3">
      <c r="A401" s="3" t="s">
        <v>856</v>
      </c>
      <c r="B401" s="3" t="s">
        <v>865</v>
      </c>
      <c r="C401" s="3" t="s">
        <v>363</v>
      </c>
      <c r="D401" s="3" t="s">
        <v>364</v>
      </c>
      <c r="E401" s="3" t="s">
        <v>866</v>
      </c>
      <c r="F401" s="3" t="s">
        <v>867</v>
      </c>
      <c r="G401" s="4">
        <v>75.400000000000006</v>
      </c>
      <c r="H401" s="4">
        <v>75.400000000000006</v>
      </c>
      <c r="I401" s="4">
        <v>75.400000000000006</v>
      </c>
      <c r="J401" s="4">
        <v>0</v>
      </c>
      <c r="K401" s="5">
        <v>100</v>
      </c>
    </row>
    <row r="402" spans="1:11" s="1" customFormat="1" ht="27" x14ac:dyDescent="0.3">
      <c r="A402" s="3" t="s">
        <v>856</v>
      </c>
      <c r="B402" s="3" t="s">
        <v>865</v>
      </c>
      <c r="C402" s="3" t="s">
        <v>363</v>
      </c>
      <c r="D402" s="3" t="s">
        <v>364</v>
      </c>
      <c r="E402" s="3" t="s">
        <v>868</v>
      </c>
      <c r="F402" s="3" t="s">
        <v>869</v>
      </c>
      <c r="G402" s="4">
        <v>134</v>
      </c>
      <c r="H402" s="4">
        <v>134</v>
      </c>
      <c r="I402" s="4">
        <v>134</v>
      </c>
      <c r="J402" s="4">
        <v>0</v>
      </c>
      <c r="K402" s="5">
        <v>100</v>
      </c>
    </row>
    <row r="403" spans="1:11" s="1" customFormat="1" ht="27" x14ac:dyDescent="0.3">
      <c r="A403" s="3" t="s">
        <v>856</v>
      </c>
      <c r="B403" s="3" t="s">
        <v>865</v>
      </c>
      <c r="C403" s="3" t="s">
        <v>363</v>
      </c>
      <c r="D403" s="3" t="s">
        <v>364</v>
      </c>
      <c r="E403" s="3" t="s">
        <v>870</v>
      </c>
      <c r="F403" s="3" t="s">
        <v>871</v>
      </c>
      <c r="G403" s="4">
        <v>11.3</v>
      </c>
      <c r="H403" s="4">
        <v>11.3</v>
      </c>
      <c r="I403" s="4">
        <v>11.3</v>
      </c>
      <c r="J403" s="4">
        <v>0</v>
      </c>
      <c r="K403" s="5">
        <v>100</v>
      </c>
    </row>
    <row r="404" spans="1:11" s="1" customFormat="1" ht="27" x14ac:dyDescent="0.3">
      <c r="A404" s="3" t="s">
        <v>856</v>
      </c>
      <c r="B404" s="3" t="s">
        <v>865</v>
      </c>
      <c r="C404" s="3" t="s">
        <v>363</v>
      </c>
      <c r="D404" s="3" t="s">
        <v>364</v>
      </c>
      <c r="E404" s="3" t="s">
        <v>872</v>
      </c>
      <c r="F404" s="3" t="s">
        <v>873</v>
      </c>
      <c r="G404" s="4">
        <v>627</v>
      </c>
      <c r="H404" s="4">
        <v>627</v>
      </c>
      <c r="I404" s="4">
        <v>627</v>
      </c>
      <c r="J404" s="4">
        <v>0</v>
      </c>
      <c r="K404" s="5">
        <v>100</v>
      </c>
    </row>
    <row r="405" spans="1:11" s="1" customFormat="1" ht="27" x14ac:dyDescent="0.3">
      <c r="A405" s="3" t="s">
        <v>856</v>
      </c>
      <c r="B405" s="3" t="s">
        <v>865</v>
      </c>
      <c r="C405" s="3" t="s">
        <v>363</v>
      </c>
      <c r="D405" s="3" t="s">
        <v>364</v>
      </c>
      <c r="E405" s="3" t="s">
        <v>874</v>
      </c>
      <c r="F405" s="3" t="s">
        <v>875</v>
      </c>
      <c r="G405" s="4">
        <v>1175</v>
      </c>
      <c r="H405" s="4">
        <v>1175</v>
      </c>
      <c r="I405" s="4">
        <v>1175</v>
      </c>
      <c r="J405" s="4">
        <v>0</v>
      </c>
      <c r="K405" s="5">
        <v>100</v>
      </c>
    </row>
    <row r="406" spans="1:11" s="1" customFormat="1" ht="27" x14ac:dyDescent="0.3">
      <c r="A406" s="3" t="s">
        <v>856</v>
      </c>
      <c r="B406" s="3" t="s">
        <v>865</v>
      </c>
      <c r="C406" s="3" t="s">
        <v>363</v>
      </c>
      <c r="D406" s="3" t="s">
        <v>364</v>
      </c>
      <c r="E406" s="3" t="s">
        <v>876</v>
      </c>
      <c r="F406" s="3" t="s">
        <v>877</v>
      </c>
      <c r="G406" s="4">
        <v>43.8</v>
      </c>
      <c r="H406" s="4">
        <v>43.8</v>
      </c>
      <c r="I406" s="4">
        <v>43.8</v>
      </c>
      <c r="J406" s="4">
        <v>0</v>
      </c>
      <c r="K406" s="5">
        <v>100</v>
      </c>
    </row>
    <row r="407" spans="1:11" s="1" customFormat="1" ht="27" x14ac:dyDescent="0.3">
      <c r="A407" s="3" t="s">
        <v>856</v>
      </c>
      <c r="B407" s="3" t="s">
        <v>865</v>
      </c>
      <c r="C407" s="3" t="s">
        <v>363</v>
      </c>
      <c r="D407" s="3" t="s">
        <v>364</v>
      </c>
      <c r="E407" s="3" t="s">
        <v>878</v>
      </c>
      <c r="F407" s="3" t="s">
        <v>879</v>
      </c>
      <c r="G407" s="4">
        <v>60</v>
      </c>
      <c r="H407" s="4">
        <v>60</v>
      </c>
      <c r="I407" s="4">
        <v>60</v>
      </c>
      <c r="J407" s="4">
        <v>0</v>
      </c>
      <c r="K407" s="5">
        <v>100</v>
      </c>
    </row>
    <row r="408" spans="1:11" s="1" customFormat="1" ht="27" x14ac:dyDescent="0.3">
      <c r="A408" s="3" t="s">
        <v>856</v>
      </c>
      <c r="B408" s="3" t="s">
        <v>865</v>
      </c>
      <c r="C408" s="3" t="s">
        <v>363</v>
      </c>
      <c r="D408" s="3" t="s">
        <v>364</v>
      </c>
      <c r="E408" s="3" t="s">
        <v>880</v>
      </c>
      <c r="F408" s="3" t="s">
        <v>881</v>
      </c>
      <c r="G408" s="4">
        <v>270</v>
      </c>
      <c r="H408" s="4">
        <v>270</v>
      </c>
      <c r="I408" s="4">
        <v>270</v>
      </c>
      <c r="J408" s="4">
        <v>0</v>
      </c>
      <c r="K408" s="5">
        <v>100</v>
      </c>
    </row>
    <row r="409" spans="1:11" s="1" customFormat="1" ht="27" x14ac:dyDescent="0.3">
      <c r="A409" s="3" t="s">
        <v>856</v>
      </c>
      <c r="B409" s="3" t="s">
        <v>865</v>
      </c>
      <c r="C409" s="3" t="s">
        <v>363</v>
      </c>
      <c r="D409" s="3" t="s">
        <v>364</v>
      </c>
      <c r="E409" s="3" t="s">
        <v>882</v>
      </c>
      <c r="F409" s="3" t="s">
        <v>883</v>
      </c>
      <c r="G409" s="4">
        <v>369</v>
      </c>
      <c r="H409" s="4">
        <v>369</v>
      </c>
      <c r="I409" s="4">
        <v>369</v>
      </c>
      <c r="J409" s="4">
        <v>0</v>
      </c>
      <c r="K409" s="5">
        <v>100</v>
      </c>
    </row>
    <row r="410" spans="1:11" s="1" customFormat="1" ht="40.200000000000003" x14ac:dyDescent="0.3">
      <c r="A410" s="3" t="s">
        <v>856</v>
      </c>
      <c r="B410" s="3" t="s">
        <v>865</v>
      </c>
      <c r="C410" s="3" t="s">
        <v>363</v>
      </c>
      <c r="D410" s="3" t="s">
        <v>364</v>
      </c>
      <c r="E410" s="3" t="s">
        <v>884</v>
      </c>
      <c r="F410" s="3" t="s">
        <v>885</v>
      </c>
      <c r="G410" s="4">
        <v>53</v>
      </c>
      <c r="H410" s="4">
        <v>53</v>
      </c>
      <c r="I410" s="4">
        <v>53</v>
      </c>
      <c r="J410" s="4">
        <v>0</v>
      </c>
      <c r="K410" s="5">
        <v>100</v>
      </c>
    </row>
    <row r="411" spans="1:11" s="1" customFormat="1" ht="27" x14ac:dyDescent="0.3">
      <c r="A411" s="3" t="s">
        <v>856</v>
      </c>
      <c r="B411" s="3" t="s">
        <v>865</v>
      </c>
      <c r="C411" s="3" t="s">
        <v>363</v>
      </c>
      <c r="D411" s="3" t="s">
        <v>364</v>
      </c>
      <c r="E411" s="3" t="s">
        <v>886</v>
      </c>
      <c r="F411" s="3" t="s">
        <v>887</v>
      </c>
      <c r="G411" s="4">
        <v>42</v>
      </c>
      <c r="H411" s="4">
        <v>42</v>
      </c>
      <c r="I411" s="4">
        <v>42</v>
      </c>
      <c r="J411" s="4">
        <v>0</v>
      </c>
      <c r="K411" s="5">
        <v>100</v>
      </c>
    </row>
    <row r="412" spans="1:11" s="1" customFormat="1" ht="27" x14ac:dyDescent="0.3">
      <c r="A412" s="3" t="s">
        <v>856</v>
      </c>
      <c r="B412" s="3" t="s">
        <v>865</v>
      </c>
      <c r="C412" s="3" t="s">
        <v>363</v>
      </c>
      <c r="D412" s="3" t="s">
        <v>364</v>
      </c>
      <c r="E412" s="3" t="s">
        <v>888</v>
      </c>
      <c r="F412" s="3" t="s">
        <v>889</v>
      </c>
      <c r="G412" s="4">
        <v>48.5</v>
      </c>
      <c r="H412" s="4">
        <v>48.5</v>
      </c>
      <c r="I412" s="4">
        <v>48.5</v>
      </c>
      <c r="J412" s="4">
        <v>0</v>
      </c>
      <c r="K412" s="5">
        <v>100</v>
      </c>
    </row>
    <row r="413" spans="1:11" s="1" customFormat="1" ht="40.200000000000003" x14ac:dyDescent="0.3">
      <c r="A413" s="3" t="s">
        <v>856</v>
      </c>
      <c r="B413" s="3" t="s">
        <v>865</v>
      </c>
      <c r="C413" s="3" t="s">
        <v>363</v>
      </c>
      <c r="D413" s="3" t="s">
        <v>364</v>
      </c>
      <c r="E413" s="3" t="s">
        <v>890</v>
      </c>
      <c r="F413" s="3" t="s">
        <v>891</v>
      </c>
      <c r="G413" s="4">
        <v>734</v>
      </c>
      <c r="H413" s="4">
        <v>734</v>
      </c>
      <c r="I413" s="4">
        <v>734</v>
      </c>
      <c r="J413" s="4">
        <v>0</v>
      </c>
      <c r="K413" s="5">
        <v>100</v>
      </c>
    </row>
    <row r="414" spans="1:11" s="1" customFormat="1" ht="40.200000000000003" x14ac:dyDescent="0.3">
      <c r="A414" s="3" t="s">
        <v>856</v>
      </c>
      <c r="B414" s="3" t="s">
        <v>865</v>
      </c>
      <c r="C414" s="3" t="s">
        <v>363</v>
      </c>
      <c r="D414" s="3" t="s">
        <v>364</v>
      </c>
      <c r="E414" s="3" t="s">
        <v>892</v>
      </c>
      <c r="F414" s="3" t="s">
        <v>893</v>
      </c>
      <c r="G414" s="4">
        <v>34.700000000000003</v>
      </c>
      <c r="H414" s="4">
        <v>34.700000000000003</v>
      </c>
      <c r="I414" s="4">
        <v>34.700000000000003</v>
      </c>
      <c r="J414" s="4">
        <v>0</v>
      </c>
      <c r="K414" s="5">
        <v>100</v>
      </c>
    </row>
    <row r="415" spans="1:11" s="1" customFormat="1" ht="27" x14ac:dyDescent="0.3">
      <c r="A415" s="3" t="s">
        <v>856</v>
      </c>
      <c r="B415" s="3" t="s">
        <v>894</v>
      </c>
      <c r="C415" s="3" t="s">
        <v>290</v>
      </c>
      <c r="D415" s="3" t="s">
        <v>291</v>
      </c>
      <c r="E415" s="3" t="s">
        <v>895</v>
      </c>
      <c r="F415" s="3" t="s">
        <v>896</v>
      </c>
      <c r="G415" s="4">
        <v>5.3</v>
      </c>
      <c r="H415" s="4">
        <v>5.3</v>
      </c>
      <c r="I415" s="4">
        <v>5.3</v>
      </c>
      <c r="J415" s="4">
        <v>0</v>
      </c>
      <c r="K415" s="5">
        <v>100</v>
      </c>
    </row>
    <row r="416" spans="1:11" s="1" customFormat="1" ht="27" x14ac:dyDescent="0.3">
      <c r="A416" s="3" t="s">
        <v>856</v>
      </c>
      <c r="B416" s="3" t="s">
        <v>897</v>
      </c>
      <c r="C416" s="3" t="s">
        <v>290</v>
      </c>
      <c r="D416" s="3" t="s">
        <v>291</v>
      </c>
      <c r="E416" s="3" t="s">
        <v>898</v>
      </c>
      <c r="F416" s="3" t="s">
        <v>899</v>
      </c>
      <c r="G416" s="4">
        <v>38</v>
      </c>
      <c r="H416" s="4">
        <v>38</v>
      </c>
      <c r="I416" s="4">
        <v>38</v>
      </c>
      <c r="J416" s="4">
        <v>0</v>
      </c>
      <c r="K416" s="5">
        <v>100</v>
      </c>
    </row>
    <row r="417" spans="1:11" s="1" customFormat="1" ht="27" x14ac:dyDescent="0.3">
      <c r="A417" s="3" t="s">
        <v>856</v>
      </c>
      <c r="B417" s="3" t="s">
        <v>897</v>
      </c>
      <c r="C417" s="3" t="s">
        <v>290</v>
      </c>
      <c r="D417" s="3" t="s">
        <v>291</v>
      </c>
      <c r="E417" s="3" t="s">
        <v>900</v>
      </c>
      <c r="F417" s="3" t="s">
        <v>901</v>
      </c>
      <c r="G417" s="4">
        <v>30.1</v>
      </c>
      <c r="H417" s="4">
        <v>30.1</v>
      </c>
      <c r="I417" s="4">
        <v>30.1</v>
      </c>
      <c r="J417" s="4">
        <v>0</v>
      </c>
      <c r="K417" s="5">
        <v>100</v>
      </c>
    </row>
    <row r="418" spans="1:11" s="1" customFormat="1" ht="40.200000000000003" x14ac:dyDescent="0.3">
      <c r="A418" s="3" t="s">
        <v>856</v>
      </c>
      <c r="B418" s="3" t="s">
        <v>897</v>
      </c>
      <c r="C418" s="3" t="s">
        <v>290</v>
      </c>
      <c r="D418" s="3" t="s">
        <v>291</v>
      </c>
      <c r="E418" s="3" t="s">
        <v>902</v>
      </c>
      <c r="F418" s="3" t="s">
        <v>903</v>
      </c>
      <c r="G418" s="4">
        <v>4.4000000000000004</v>
      </c>
      <c r="H418" s="4">
        <v>4.4000000000000004</v>
      </c>
      <c r="I418" s="4">
        <v>4.4000000000000004</v>
      </c>
      <c r="J418" s="4">
        <v>0</v>
      </c>
      <c r="K418" s="5">
        <v>100</v>
      </c>
    </row>
    <row r="419" spans="1:11" s="1" customFormat="1" ht="40.200000000000003" x14ac:dyDescent="0.3">
      <c r="A419" s="3" t="s">
        <v>856</v>
      </c>
      <c r="B419" s="3" t="s">
        <v>897</v>
      </c>
      <c r="C419" s="3" t="s">
        <v>290</v>
      </c>
      <c r="D419" s="3" t="s">
        <v>291</v>
      </c>
      <c r="E419" s="3" t="s">
        <v>904</v>
      </c>
      <c r="F419" s="3" t="s">
        <v>905</v>
      </c>
      <c r="G419" s="4">
        <v>15</v>
      </c>
      <c r="H419" s="4">
        <v>15</v>
      </c>
      <c r="I419" s="4">
        <v>15</v>
      </c>
      <c r="J419" s="4">
        <v>0</v>
      </c>
      <c r="K419" s="5">
        <v>100</v>
      </c>
    </row>
    <row r="420" spans="1:11" s="1" customFormat="1" ht="27" x14ac:dyDescent="0.3">
      <c r="A420" s="3" t="s">
        <v>856</v>
      </c>
      <c r="B420" s="3" t="s">
        <v>897</v>
      </c>
      <c r="C420" s="3" t="s">
        <v>290</v>
      </c>
      <c r="D420" s="3" t="s">
        <v>291</v>
      </c>
      <c r="E420" s="3" t="s">
        <v>906</v>
      </c>
      <c r="F420" s="3" t="s">
        <v>907</v>
      </c>
      <c r="G420" s="4">
        <v>26</v>
      </c>
      <c r="H420" s="4">
        <v>26</v>
      </c>
      <c r="I420" s="4">
        <v>26</v>
      </c>
      <c r="J420" s="4">
        <v>0</v>
      </c>
      <c r="K420" s="5">
        <v>100</v>
      </c>
    </row>
    <row r="421" spans="1:11" s="1" customFormat="1" ht="27" x14ac:dyDescent="0.3">
      <c r="A421" s="3" t="s">
        <v>856</v>
      </c>
      <c r="B421" s="3" t="s">
        <v>908</v>
      </c>
      <c r="C421" s="3" t="s">
        <v>107</v>
      </c>
      <c r="D421" s="3" t="s">
        <v>108</v>
      </c>
      <c r="E421" s="3" t="s">
        <v>909</v>
      </c>
      <c r="F421" s="3" t="s">
        <v>910</v>
      </c>
      <c r="G421" s="4">
        <v>75</v>
      </c>
      <c r="H421" s="4">
        <v>75</v>
      </c>
      <c r="I421" s="4">
        <v>0</v>
      </c>
      <c r="J421" s="4">
        <v>75</v>
      </c>
      <c r="K421" s="5">
        <v>0</v>
      </c>
    </row>
    <row r="422" spans="1:11" s="1" customFormat="1" ht="40.200000000000003" x14ac:dyDescent="0.3">
      <c r="A422" s="3" t="s">
        <v>856</v>
      </c>
      <c r="B422" s="3" t="s">
        <v>908</v>
      </c>
      <c r="C422" s="3" t="s">
        <v>300</v>
      </c>
      <c r="D422" s="3" t="s">
        <v>301</v>
      </c>
      <c r="E422" s="3" t="s">
        <v>911</v>
      </c>
      <c r="F422" s="3" t="s">
        <v>912</v>
      </c>
      <c r="G422" s="4">
        <v>34.700000000000003</v>
      </c>
      <c r="H422" s="4">
        <v>34.700000000000003</v>
      </c>
      <c r="I422" s="4">
        <v>34.700000000000003</v>
      </c>
      <c r="J422" s="4">
        <v>0</v>
      </c>
      <c r="K422" s="5">
        <v>100</v>
      </c>
    </row>
    <row r="423" spans="1:11" s="1" customFormat="1" ht="27" x14ac:dyDescent="0.3">
      <c r="A423" s="3" t="s">
        <v>856</v>
      </c>
      <c r="B423" s="3" t="s">
        <v>908</v>
      </c>
      <c r="C423" s="3" t="s">
        <v>290</v>
      </c>
      <c r="D423" s="3" t="s">
        <v>291</v>
      </c>
      <c r="E423" s="3" t="s">
        <v>913</v>
      </c>
      <c r="F423" s="3" t="s">
        <v>914</v>
      </c>
      <c r="G423" s="4">
        <v>23.3</v>
      </c>
      <c r="H423" s="4">
        <v>23.3</v>
      </c>
      <c r="I423" s="4">
        <v>23.3</v>
      </c>
      <c r="J423" s="4">
        <v>0</v>
      </c>
      <c r="K423" s="5">
        <v>100</v>
      </c>
    </row>
    <row r="424" spans="1:11" s="1" customFormat="1" ht="16.05" customHeight="1" x14ac:dyDescent="0.3">
      <c r="A424" s="3" t="s">
        <v>856</v>
      </c>
      <c r="B424" s="3" t="s">
        <v>908</v>
      </c>
      <c r="C424" s="3" t="s">
        <v>290</v>
      </c>
      <c r="D424" s="3" t="s">
        <v>291</v>
      </c>
      <c r="E424" s="3" t="s">
        <v>915</v>
      </c>
      <c r="F424" s="3" t="s">
        <v>916</v>
      </c>
      <c r="G424" s="4">
        <v>586.29999999999995</v>
      </c>
      <c r="H424" s="4">
        <v>586.29999999999995</v>
      </c>
      <c r="I424" s="4">
        <v>586.29999999999995</v>
      </c>
      <c r="J424" s="4">
        <v>0</v>
      </c>
      <c r="K424" s="5">
        <v>100</v>
      </c>
    </row>
    <row r="425" spans="1:11" s="1" customFormat="1" ht="27" x14ac:dyDescent="0.3">
      <c r="A425" s="3" t="s">
        <v>856</v>
      </c>
      <c r="B425" s="3" t="s">
        <v>908</v>
      </c>
      <c r="C425" s="3" t="s">
        <v>290</v>
      </c>
      <c r="D425" s="3" t="s">
        <v>291</v>
      </c>
      <c r="E425" s="3" t="s">
        <v>917</v>
      </c>
      <c r="F425" s="3" t="s">
        <v>918</v>
      </c>
      <c r="G425" s="4">
        <v>13.7</v>
      </c>
      <c r="H425" s="4">
        <v>13.7</v>
      </c>
      <c r="I425" s="4">
        <v>13.7</v>
      </c>
      <c r="J425" s="4">
        <v>0</v>
      </c>
      <c r="K425" s="5">
        <v>100</v>
      </c>
    </row>
    <row r="426" spans="1:11" s="1" customFormat="1" ht="27" x14ac:dyDescent="0.3">
      <c r="A426" s="3" t="s">
        <v>856</v>
      </c>
      <c r="B426" s="3" t="s">
        <v>908</v>
      </c>
      <c r="C426" s="3" t="s">
        <v>290</v>
      </c>
      <c r="D426" s="3" t="s">
        <v>291</v>
      </c>
      <c r="E426" s="3" t="s">
        <v>919</v>
      </c>
      <c r="F426" s="3" t="s">
        <v>920</v>
      </c>
      <c r="G426" s="4">
        <v>40</v>
      </c>
      <c r="H426" s="4">
        <v>40</v>
      </c>
      <c r="I426" s="4">
        <v>40</v>
      </c>
      <c r="J426" s="4">
        <v>0</v>
      </c>
      <c r="K426" s="5">
        <v>100</v>
      </c>
    </row>
    <row r="427" spans="1:11" s="1" customFormat="1" ht="27" x14ac:dyDescent="0.3">
      <c r="A427" s="3" t="s">
        <v>856</v>
      </c>
      <c r="B427" s="3" t="s">
        <v>908</v>
      </c>
      <c r="C427" s="3" t="s">
        <v>290</v>
      </c>
      <c r="D427" s="3" t="s">
        <v>291</v>
      </c>
      <c r="E427" s="3" t="s">
        <v>921</v>
      </c>
      <c r="F427" s="3" t="s">
        <v>922</v>
      </c>
      <c r="G427" s="4">
        <v>5.3</v>
      </c>
      <c r="H427" s="4">
        <v>5.3</v>
      </c>
      <c r="I427" s="4">
        <v>5.3</v>
      </c>
      <c r="J427" s="4">
        <v>0</v>
      </c>
      <c r="K427" s="5">
        <v>100</v>
      </c>
    </row>
    <row r="428" spans="1:11" s="1" customFormat="1" ht="27" x14ac:dyDescent="0.3">
      <c r="A428" s="3" t="s">
        <v>856</v>
      </c>
      <c r="B428" s="3" t="s">
        <v>908</v>
      </c>
      <c r="C428" s="3" t="s">
        <v>290</v>
      </c>
      <c r="D428" s="3" t="s">
        <v>291</v>
      </c>
      <c r="E428" s="3" t="s">
        <v>923</v>
      </c>
      <c r="F428" s="3" t="s">
        <v>924</v>
      </c>
      <c r="G428" s="4">
        <v>8.6999999999999993</v>
      </c>
      <c r="H428" s="4">
        <v>8.6999999999999993</v>
      </c>
      <c r="I428" s="4">
        <v>8.6999999999999993</v>
      </c>
      <c r="J428" s="4">
        <v>0</v>
      </c>
      <c r="K428" s="5">
        <v>100</v>
      </c>
    </row>
    <row r="429" spans="1:11" s="1" customFormat="1" ht="27" x14ac:dyDescent="0.3">
      <c r="A429" s="3" t="s">
        <v>856</v>
      </c>
      <c r="B429" s="3" t="s">
        <v>908</v>
      </c>
      <c r="C429" s="3" t="s">
        <v>363</v>
      </c>
      <c r="D429" s="3" t="s">
        <v>364</v>
      </c>
      <c r="E429" s="3" t="s">
        <v>925</v>
      </c>
      <c r="F429" s="3" t="s">
        <v>926</v>
      </c>
      <c r="G429" s="4">
        <v>5</v>
      </c>
      <c r="H429" s="4">
        <v>5</v>
      </c>
      <c r="I429" s="4">
        <v>5</v>
      </c>
      <c r="J429" s="4">
        <v>0</v>
      </c>
      <c r="K429" s="5">
        <v>100</v>
      </c>
    </row>
    <row r="430" spans="1:11" s="1" customFormat="1" ht="27" x14ac:dyDescent="0.3">
      <c r="A430" s="3" t="s">
        <v>856</v>
      </c>
      <c r="B430" s="3" t="s">
        <v>908</v>
      </c>
      <c r="C430" s="3" t="s">
        <v>363</v>
      </c>
      <c r="D430" s="3" t="s">
        <v>364</v>
      </c>
      <c r="E430" s="3" t="s">
        <v>927</v>
      </c>
      <c r="F430" s="3" t="s">
        <v>928</v>
      </c>
      <c r="G430" s="4">
        <v>10</v>
      </c>
      <c r="H430" s="4">
        <v>10</v>
      </c>
      <c r="I430" s="4">
        <v>10</v>
      </c>
      <c r="J430" s="4">
        <v>0</v>
      </c>
      <c r="K430" s="5">
        <v>100</v>
      </c>
    </row>
    <row r="431" spans="1:11" s="1" customFormat="1" ht="16.05" customHeight="1" x14ac:dyDescent="0.3">
      <c r="A431" s="3" t="s">
        <v>856</v>
      </c>
      <c r="B431" s="3" t="s">
        <v>908</v>
      </c>
      <c r="C431" s="3" t="s">
        <v>329</v>
      </c>
      <c r="D431" s="3" t="s">
        <v>330</v>
      </c>
      <c r="E431" s="3" t="s">
        <v>929</v>
      </c>
      <c r="F431" s="3" t="s">
        <v>930</v>
      </c>
      <c r="G431" s="4">
        <v>200</v>
      </c>
      <c r="H431" s="4">
        <v>200</v>
      </c>
      <c r="I431" s="4">
        <v>0</v>
      </c>
      <c r="J431" s="4">
        <v>200</v>
      </c>
      <c r="K431" s="5">
        <v>0</v>
      </c>
    </row>
    <row r="432" spans="1:11" s="1" customFormat="1" ht="16.05" customHeight="1" x14ac:dyDescent="0.3">
      <c r="A432" s="157" t="s">
        <v>931</v>
      </c>
      <c r="B432" s="157"/>
      <c r="C432" s="157"/>
      <c r="D432" s="157"/>
      <c r="E432" s="157"/>
      <c r="F432" s="157"/>
      <c r="G432" s="28">
        <v>5181</v>
      </c>
      <c r="H432" s="28">
        <v>5181</v>
      </c>
      <c r="I432" s="28">
        <v>4891</v>
      </c>
      <c r="J432" s="28">
        <v>290</v>
      </c>
      <c r="K432" s="29">
        <v>94.4</v>
      </c>
    </row>
    <row r="433" spans="1:11" s="1" customFormat="1" ht="16.05" customHeight="1" x14ac:dyDescent="0.3">
      <c r="A433" s="3" t="s">
        <v>932</v>
      </c>
      <c r="B433" s="3" t="s">
        <v>934</v>
      </c>
      <c r="C433" s="3" t="s">
        <v>935</v>
      </c>
      <c r="D433" s="3" t="s">
        <v>936</v>
      </c>
      <c r="E433" s="3" t="s">
        <v>937</v>
      </c>
      <c r="F433" s="3" t="s">
        <v>933</v>
      </c>
      <c r="G433" s="4">
        <v>5</v>
      </c>
      <c r="H433" s="4">
        <v>5</v>
      </c>
      <c r="I433" s="4">
        <v>0</v>
      </c>
      <c r="J433" s="4">
        <v>5</v>
      </c>
      <c r="K433" s="5">
        <v>0</v>
      </c>
    </row>
    <row r="434" spans="1:11" s="1" customFormat="1" ht="16.05" customHeight="1" x14ac:dyDescent="0.3">
      <c r="A434" s="3" t="s">
        <v>932</v>
      </c>
      <c r="B434" s="3" t="s">
        <v>934</v>
      </c>
      <c r="C434" s="3" t="s">
        <v>329</v>
      </c>
      <c r="D434" s="3" t="s">
        <v>330</v>
      </c>
      <c r="E434" s="3" t="s">
        <v>938</v>
      </c>
      <c r="F434" s="3" t="s">
        <v>939</v>
      </c>
      <c r="G434" s="4">
        <v>100</v>
      </c>
      <c r="H434" s="4">
        <v>100</v>
      </c>
      <c r="I434" s="4">
        <v>0</v>
      </c>
      <c r="J434" s="4">
        <v>100</v>
      </c>
      <c r="K434" s="5">
        <v>0</v>
      </c>
    </row>
    <row r="435" spans="1:11" s="1" customFormat="1" ht="16.05" customHeight="1" x14ac:dyDescent="0.3">
      <c r="A435" s="3" t="s">
        <v>932</v>
      </c>
      <c r="B435" s="3" t="s">
        <v>940</v>
      </c>
      <c r="C435" s="3" t="s">
        <v>133</v>
      </c>
      <c r="D435" s="3" t="s">
        <v>134</v>
      </c>
      <c r="E435" s="3" t="s">
        <v>937</v>
      </c>
      <c r="F435" s="3" t="s">
        <v>933</v>
      </c>
      <c r="G435" s="4">
        <v>80</v>
      </c>
      <c r="H435" s="4">
        <v>80</v>
      </c>
      <c r="I435" s="4">
        <v>0</v>
      </c>
      <c r="J435" s="4">
        <v>80</v>
      </c>
      <c r="K435" s="5">
        <v>0</v>
      </c>
    </row>
    <row r="436" spans="1:11" s="1" customFormat="1" ht="16.05" customHeight="1" x14ac:dyDescent="0.3">
      <c r="A436" s="3" t="s">
        <v>932</v>
      </c>
      <c r="B436" s="3" t="s">
        <v>940</v>
      </c>
      <c r="C436" s="3" t="s">
        <v>567</v>
      </c>
      <c r="D436" s="3" t="s">
        <v>568</v>
      </c>
      <c r="E436" s="3" t="s">
        <v>937</v>
      </c>
      <c r="F436" s="3" t="s">
        <v>933</v>
      </c>
      <c r="G436" s="4">
        <v>70</v>
      </c>
      <c r="H436" s="4">
        <v>70</v>
      </c>
      <c r="I436" s="4">
        <v>33.875</v>
      </c>
      <c r="J436" s="4">
        <v>36.125</v>
      </c>
      <c r="K436" s="5">
        <v>48.392857142857146</v>
      </c>
    </row>
    <row r="437" spans="1:11" s="1" customFormat="1" ht="16.05" customHeight="1" x14ac:dyDescent="0.3">
      <c r="A437" s="3" t="s">
        <v>932</v>
      </c>
      <c r="B437" s="3" t="s">
        <v>940</v>
      </c>
      <c r="C437" s="3" t="s">
        <v>122</v>
      </c>
      <c r="D437" s="3" t="s">
        <v>123</v>
      </c>
      <c r="E437" s="3" t="s">
        <v>937</v>
      </c>
      <c r="F437" s="3" t="s">
        <v>933</v>
      </c>
      <c r="G437" s="4">
        <v>318</v>
      </c>
      <c r="H437" s="4">
        <v>318</v>
      </c>
      <c r="I437" s="4">
        <v>8.3629999999999995</v>
      </c>
      <c r="J437" s="4">
        <v>309.637</v>
      </c>
      <c r="K437" s="5">
        <v>2.6298742138364779</v>
      </c>
    </row>
    <row r="438" spans="1:11" s="1" customFormat="1" ht="16.05" customHeight="1" x14ac:dyDescent="0.3">
      <c r="A438" s="157" t="s">
        <v>941</v>
      </c>
      <c r="B438" s="157"/>
      <c r="C438" s="157"/>
      <c r="D438" s="157"/>
      <c r="E438" s="157"/>
      <c r="F438" s="157"/>
      <c r="G438" s="28">
        <v>573</v>
      </c>
      <c r="H438" s="28">
        <v>573</v>
      </c>
      <c r="I438" s="28">
        <v>42.24</v>
      </c>
      <c r="J438" s="28">
        <v>530.77</v>
      </c>
      <c r="K438" s="29">
        <v>7.37</v>
      </c>
    </row>
    <row r="439" spans="1:11" s="1" customFormat="1" ht="16.05" customHeight="1" x14ac:dyDescent="0.3">
      <c r="A439" s="3" t="s">
        <v>942</v>
      </c>
      <c r="B439" s="3" t="s">
        <v>943</v>
      </c>
      <c r="C439" s="3" t="s">
        <v>133</v>
      </c>
      <c r="D439" s="3" t="s">
        <v>134</v>
      </c>
      <c r="E439" s="3" t="s">
        <v>944</v>
      </c>
      <c r="F439" s="3" t="s">
        <v>945</v>
      </c>
      <c r="G439" s="4">
        <v>40</v>
      </c>
      <c r="H439" s="4">
        <v>40</v>
      </c>
      <c r="I439" s="4">
        <v>5.4849300000000003</v>
      </c>
      <c r="J439" s="4">
        <v>34.515070000000001</v>
      </c>
      <c r="K439" s="5">
        <v>13.712325</v>
      </c>
    </row>
    <row r="440" spans="1:11" s="1" customFormat="1" ht="16.05" customHeight="1" x14ac:dyDescent="0.3">
      <c r="A440" s="3" t="s">
        <v>942</v>
      </c>
      <c r="B440" s="3" t="s">
        <v>943</v>
      </c>
      <c r="C440" s="3" t="s">
        <v>83</v>
      </c>
      <c r="D440" s="3" t="s">
        <v>84</v>
      </c>
      <c r="E440" s="3" t="s">
        <v>944</v>
      </c>
      <c r="F440" s="3" t="s">
        <v>945</v>
      </c>
      <c r="G440" s="4">
        <v>170</v>
      </c>
      <c r="H440" s="4">
        <v>170</v>
      </c>
      <c r="I440" s="4">
        <v>17.459790000000002</v>
      </c>
      <c r="J440" s="4">
        <v>152.54021</v>
      </c>
      <c r="K440" s="5">
        <v>10.270464705882352</v>
      </c>
    </row>
    <row r="441" spans="1:11" s="1" customFormat="1" ht="16.05" customHeight="1" x14ac:dyDescent="0.3">
      <c r="A441" s="3" t="s">
        <v>942</v>
      </c>
      <c r="B441" s="3" t="s">
        <v>943</v>
      </c>
      <c r="C441" s="3" t="s">
        <v>431</v>
      </c>
      <c r="D441" s="3" t="s">
        <v>432</v>
      </c>
      <c r="E441" s="3" t="s">
        <v>944</v>
      </c>
      <c r="F441" s="3" t="s">
        <v>945</v>
      </c>
      <c r="G441" s="4">
        <v>70</v>
      </c>
      <c r="H441" s="4">
        <v>70</v>
      </c>
      <c r="I441" s="4">
        <v>9.0749999999999993</v>
      </c>
      <c r="J441" s="4">
        <v>60.924999999999997</v>
      </c>
      <c r="K441" s="5">
        <v>12.964285714285714</v>
      </c>
    </row>
    <row r="442" spans="1:11" s="1" customFormat="1" ht="40.200000000000003" x14ac:dyDescent="0.3">
      <c r="A442" s="3" t="s">
        <v>942</v>
      </c>
      <c r="B442" s="3" t="s">
        <v>943</v>
      </c>
      <c r="C442" s="3" t="s">
        <v>729</v>
      </c>
      <c r="D442" s="3" t="s">
        <v>730</v>
      </c>
      <c r="E442" s="3" t="s">
        <v>944</v>
      </c>
      <c r="F442" s="3" t="s">
        <v>945</v>
      </c>
      <c r="G442" s="4">
        <v>20</v>
      </c>
      <c r="H442" s="4">
        <v>20</v>
      </c>
      <c r="I442" s="4">
        <v>16.668959999999998</v>
      </c>
      <c r="J442" s="4">
        <v>3.3310399999999998</v>
      </c>
      <c r="K442" s="5">
        <v>83.344800000000006</v>
      </c>
    </row>
    <row r="443" spans="1:11" s="1" customFormat="1" ht="16.05" customHeight="1" x14ac:dyDescent="0.3">
      <c r="A443" s="3" t="s">
        <v>942</v>
      </c>
      <c r="B443" s="3" t="s">
        <v>943</v>
      </c>
      <c r="C443" s="3" t="s">
        <v>107</v>
      </c>
      <c r="D443" s="3" t="s">
        <v>108</v>
      </c>
      <c r="E443" s="3" t="s">
        <v>944</v>
      </c>
      <c r="F443" s="3" t="s">
        <v>945</v>
      </c>
      <c r="G443" s="4">
        <v>160</v>
      </c>
      <c r="H443" s="4">
        <v>160</v>
      </c>
      <c r="I443" s="4">
        <v>0.60499999999999998</v>
      </c>
      <c r="J443" s="4">
        <v>159.39500000000001</v>
      </c>
      <c r="K443" s="5">
        <v>0.37812499999999999</v>
      </c>
    </row>
    <row r="444" spans="1:11" s="1" customFormat="1" ht="16.05" customHeight="1" x14ac:dyDescent="0.3">
      <c r="A444" s="3" t="s">
        <v>942</v>
      </c>
      <c r="B444" s="3" t="s">
        <v>943</v>
      </c>
      <c r="C444" s="3" t="s">
        <v>122</v>
      </c>
      <c r="D444" s="3" t="s">
        <v>123</v>
      </c>
      <c r="E444" s="3" t="s">
        <v>944</v>
      </c>
      <c r="F444" s="3" t="s">
        <v>945</v>
      </c>
      <c r="G444" s="4">
        <v>400</v>
      </c>
      <c r="H444" s="4">
        <v>400</v>
      </c>
      <c r="I444" s="4">
        <v>64.894499999999994</v>
      </c>
      <c r="J444" s="4">
        <v>335.10550000000001</v>
      </c>
      <c r="K444" s="5">
        <v>16.223624999999998</v>
      </c>
    </row>
    <row r="445" spans="1:11" s="1" customFormat="1" ht="16.05" customHeight="1" x14ac:dyDescent="0.3">
      <c r="A445" s="157" t="s">
        <v>946</v>
      </c>
      <c r="B445" s="157"/>
      <c r="C445" s="157"/>
      <c r="D445" s="157"/>
      <c r="E445" s="157"/>
      <c r="F445" s="157"/>
      <c r="G445" s="28">
        <v>860</v>
      </c>
      <c r="H445" s="28">
        <v>860</v>
      </c>
      <c r="I445" s="28">
        <v>114.19</v>
      </c>
      <c r="J445" s="28">
        <v>745.83</v>
      </c>
      <c r="K445" s="29">
        <v>13.28</v>
      </c>
    </row>
    <row r="446" spans="1:11" s="1" customFormat="1" ht="16.05" customHeight="1" x14ac:dyDescent="0.3">
      <c r="A446" s="3" t="s">
        <v>947</v>
      </c>
      <c r="B446" s="3" t="s">
        <v>948</v>
      </c>
      <c r="C446" s="3" t="s">
        <v>949</v>
      </c>
      <c r="D446" s="3" t="s">
        <v>950</v>
      </c>
      <c r="E446" s="3" t="s">
        <v>951</v>
      </c>
      <c r="F446" s="3" t="s">
        <v>952</v>
      </c>
      <c r="G446" s="4">
        <v>50</v>
      </c>
      <c r="H446" s="4">
        <v>50</v>
      </c>
      <c r="I446" s="4">
        <v>14.217000000000001</v>
      </c>
      <c r="J446" s="4">
        <v>35.783000000000001</v>
      </c>
      <c r="K446" s="5">
        <v>28.434000000000001</v>
      </c>
    </row>
    <row r="447" spans="1:11" s="1" customFormat="1" ht="27" x14ac:dyDescent="0.3">
      <c r="A447" s="3" t="s">
        <v>947</v>
      </c>
      <c r="B447" s="3" t="s">
        <v>948</v>
      </c>
      <c r="C447" s="3" t="s">
        <v>953</v>
      </c>
      <c r="D447" s="3" t="s">
        <v>954</v>
      </c>
      <c r="E447" s="3" t="s">
        <v>951</v>
      </c>
      <c r="F447" s="3" t="s">
        <v>952</v>
      </c>
      <c r="G447" s="4">
        <v>7</v>
      </c>
      <c r="H447" s="4">
        <v>7</v>
      </c>
      <c r="I447" s="4">
        <v>3.1309999999999998</v>
      </c>
      <c r="J447" s="4">
        <v>3.8690000000000002</v>
      </c>
      <c r="K447" s="5">
        <v>44.728571428571428</v>
      </c>
    </row>
    <row r="448" spans="1:11" s="1" customFormat="1" ht="16.05" customHeight="1" x14ac:dyDescent="0.3">
      <c r="A448" s="3" t="s">
        <v>947</v>
      </c>
      <c r="B448" s="3" t="s">
        <v>948</v>
      </c>
      <c r="C448" s="3" t="s">
        <v>608</v>
      </c>
      <c r="D448" s="3" t="s">
        <v>609</v>
      </c>
      <c r="E448" s="3" t="s">
        <v>951</v>
      </c>
      <c r="F448" s="3" t="s">
        <v>952</v>
      </c>
      <c r="G448" s="4">
        <v>40</v>
      </c>
      <c r="H448" s="4">
        <v>40</v>
      </c>
      <c r="I448" s="4">
        <v>0</v>
      </c>
      <c r="J448" s="4">
        <v>40</v>
      </c>
      <c r="K448" s="5">
        <v>0</v>
      </c>
    </row>
    <row r="449" spans="1:11" s="1" customFormat="1" ht="16.05" customHeight="1" x14ac:dyDescent="0.3">
      <c r="A449" s="3" t="s">
        <v>947</v>
      </c>
      <c r="B449" s="3" t="s">
        <v>948</v>
      </c>
      <c r="C449" s="3" t="s">
        <v>935</v>
      </c>
      <c r="D449" s="3" t="s">
        <v>936</v>
      </c>
      <c r="E449" s="3" t="s">
        <v>951</v>
      </c>
      <c r="F449" s="3" t="s">
        <v>952</v>
      </c>
      <c r="G449" s="4">
        <v>60</v>
      </c>
      <c r="H449" s="4">
        <v>60</v>
      </c>
      <c r="I449" s="4">
        <v>32.561</v>
      </c>
      <c r="J449" s="4">
        <v>27.439</v>
      </c>
      <c r="K449" s="5">
        <v>54.268333333333331</v>
      </c>
    </row>
    <row r="450" spans="1:11" s="1" customFormat="1" ht="27" x14ac:dyDescent="0.3">
      <c r="A450" s="3" t="s">
        <v>947</v>
      </c>
      <c r="B450" s="3" t="s">
        <v>948</v>
      </c>
      <c r="C450" s="3" t="s">
        <v>955</v>
      </c>
      <c r="D450" s="3" t="s">
        <v>956</v>
      </c>
      <c r="E450" s="3" t="s">
        <v>951</v>
      </c>
      <c r="F450" s="3" t="s">
        <v>952</v>
      </c>
      <c r="G450" s="4">
        <v>50</v>
      </c>
      <c r="H450" s="4">
        <v>50</v>
      </c>
      <c r="I450" s="4">
        <v>36</v>
      </c>
      <c r="J450" s="4">
        <v>14</v>
      </c>
      <c r="K450" s="5">
        <v>72</v>
      </c>
    </row>
    <row r="451" spans="1:11" s="1" customFormat="1" ht="27" x14ac:dyDescent="0.3">
      <c r="A451" s="3" t="s">
        <v>947</v>
      </c>
      <c r="B451" s="3" t="s">
        <v>948</v>
      </c>
      <c r="C451" s="3" t="s">
        <v>957</v>
      </c>
      <c r="D451" s="3" t="s">
        <v>958</v>
      </c>
      <c r="E451" s="3" t="s">
        <v>951</v>
      </c>
      <c r="F451" s="3" t="s">
        <v>952</v>
      </c>
      <c r="G451" s="4">
        <v>1</v>
      </c>
      <c r="H451" s="4">
        <v>1</v>
      </c>
      <c r="I451" s="4">
        <v>0</v>
      </c>
      <c r="J451" s="4">
        <v>1</v>
      </c>
      <c r="K451" s="5">
        <v>0</v>
      </c>
    </row>
    <row r="452" spans="1:11" s="1" customFormat="1" ht="16.05" customHeight="1" x14ac:dyDescent="0.3">
      <c r="A452" s="3" t="s">
        <v>947</v>
      </c>
      <c r="B452" s="3" t="s">
        <v>948</v>
      </c>
      <c r="C452" s="3" t="s">
        <v>133</v>
      </c>
      <c r="D452" s="3" t="s">
        <v>134</v>
      </c>
      <c r="E452" s="3" t="s">
        <v>951</v>
      </c>
      <c r="F452" s="3" t="s">
        <v>952</v>
      </c>
      <c r="G452" s="4">
        <v>150</v>
      </c>
      <c r="H452" s="4">
        <v>150</v>
      </c>
      <c r="I452" s="4">
        <v>41.097000000000001</v>
      </c>
      <c r="J452" s="4">
        <v>108.90300000000001</v>
      </c>
      <c r="K452" s="5">
        <v>27.398</v>
      </c>
    </row>
    <row r="453" spans="1:11" s="1" customFormat="1" ht="16.05" customHeight="1" x14ac:dyDescent="0.3">
      <c r="A453" s="3" t="s">
        <v>947</v>
      </c>
      <c r="B453" s="3" t="s">
        <v>948</v>
      </c>
      <c r="C453" s="3" t="s">
        <v>137</v>
      </c>
      <c r="D453" s="3" t="s">
        <v>138</v>
      </c>
      <c r="E453" s="3" t="s">
        <v>951</v>
      </c>
      <c r="F453" s="3" t="s">
        <v>952</v>
      </c>
      <c r="G453" s="4">
        <v>120</v>
      </c>
      <c r="H453" s="4">
        <v>120</v>
      </c>
      <c r="I453" s="4">
        <v>52.54363</v>
      </c>
      <c r="J453" s="4">
        <v>67.456370000000007</v>
      </c>
      <c r="K453" s="5">
        <v>43.786358333333332</v>
      </c>
    </row>
    <row r="454" spans="1:11" s="1" customFormat="1" ht="27" x14ac:dyDescent="0.3">
      <c r="A454" s="3" t="s">
        <v>947</v>
      </c>
      <c r="B454" s="3" t="s">
        <v>948</v>
      </c>
      <c r="C454" s="3" t="s">
        <v>78</v>
      </c>
      <c r="D454" s="3" t="s">
        <v>91</v>
      </c>
      <c r="E454" s="3" t="s">
        <v>951</v>
      </c>
      <c r="F454" s="3" t="s">
        <v>952</v>
      </c>
      <c r="G454" s="4">
        <v>70</v>
      </c>
      <c r="H454" s="4">
        <v>70</v>
      </c>
      <c r="I454" s="4">
        <v>38.867800000000003</v>
      </c>
      <c r="J454" s="4">
        <v>31.132200000000001</v>
      </c>
      <c r="K454" s="5">
        <v>55.52542857142857</v>
      </c>
    </row>
    <row r="455" spans="1:11" s="1" customFormat="1" ht="16.05" customHeight="1" x14ac:dyDescent="0.3">
      <c r="A455" s="3" t="s">
        <v>947</v>
      </c>
      <c r="B455" s="3" t="s">
        <v>948</v>
      </c>
      <c r="C455" s="3" t="s">
        <v>81</v>
      </c>
      <c r="D455" s="3" t="s">
        <v>82</v>
      </c>
      <c r="E455" s="3" t="s">
        <v>951</v>
      </c>
      <c r="F455" s="3" t="s">
        <v>952</v>
      </c>
      <c r="G455" s="4">
        <v>700</v>
      </c>
      <c r="H455" s="4">
        <v>700</v>
      </c>
      <c r="I455" s="4">
        <v>0</v>
      </c>
      <c r="J455" s="4">
        <v>700</v>
      </c>
      <c r="K455" s="5">
        <v>0</v>
      </c>
    </row>
    <row r="456" spans="1:11" s="1" customFormat="1" ht="16.05" customHeight="1" x14ac:dyDescent="0.3">
      <c r="A456" s="3" t="s">
        <v>947</v>
      </c>
      <c r="B456" s="3" t="s">
        <v>948</v>
      </c>
      <c r="C456" s="3" t="s">
        <v>83</v>
      </c>
      <c r="D456" s="3" t="s">
        <v>84</v>
      </c>
      <c r="E456" s="3" t="s">
        <v>951</v>
      </c>
      <c r="F456" s="3" t="s">
        <v>952</v>
      </c>
      <c r="G456" s="4">
        <v>200</v>
      </c>
      <c r="H456" s="4">
        <v>200</v>
      </c>
      <c r="I456" s="4">
        <v>5.8220900000000002</v>
      </c>
      <c r="J456" s="4">
        <v>194.17791</v>
      </c>
      <c r="K456" s="5">
        <v>2.9110450000000001</v>
      </c>
    </row>
    <row r="457" spans="1:11" s="1" customFormat="1" ht="16.05" customHeight="1" x14ac:dyDescent="0.3">
      <c r="A457" s="3" t="s">
        <v>947</v>
      </c>
      <c r="B457" s="3" t="s">
        <v>948</v>
      </c>
      <c r="C457" s="3" t="s">
        <v>87</v>
      </c>
      <c r="D457" s="3" t="s">
        <v>88</v>
      </c>
      <c r="E457" s="3" t="s">
        <v>951</v>
      </c>
      <c r="F457" s="3" t="s">
        <v>952</v>
      </c>
      <c r="G457" s="4">
        <v>175</v>
      </c>
      <c r="H457" s="4">
        <v>175</v>
      </c>
      <c r="I457" s="4">
        <v>68.076359999999994</v>
      </c>
      <c r="J457" s="4">
        <v>106.92364000000001</v>
      </c>
      <c r="K457" s="5">
        <v>38.900777142857144</v>
      </c>
    </row>
    <row r="458" spans="1:11" s="1" customFormat="1" ht="16.05" customHeight="1" x14ac:dyDescent="0.3">
      <c r="A458" s="3" t="s">
        <v>947</v>
      </c>
      <c r="B458" s="3" t="s">
        <v>948</v>
      </c>
      <c r="C458" s="3" t="s">
        <v>565</v>
      </c>
      <c r="D458" s="3" t="s">
        <v>566</v>
      </c>
      <c r="E458" s="3" t="s">
        <v>951</v>
      </c>
      <c r="F458" s="3" t="s">
        <v>952</v>
      </c>
      <c r="G458" s="4">
        <v>4</v>
      </c>
      <c r="H458" s="4">
        <v>4</v>
      </c>
      <c r="I458" s="4">
        <v>0</v>
      </c>
      <c r="J458" s="4">
        <v>4</v>
      </c>
      <c r="K458" s="5">
        <v>0</v>
      </c>
    </row>
    <row r="459" spans="1:11" s="1" customFormat="1" ht="16.05" customHeight="1" x14ac:dyDescent="0.3">
      <c r="A459" s="3" t="s">
        <v>947</v>
      </c>
      <c r="B459" s="3" t="s">
        <v>948</v>
      </c>
      <c r="C459" s="3" t="s">
        <v>567</v>
      </c>
      <c r="D459" s="3" t="s">
        <v>568</v>
      </c>
      <c r="E459" s="3" t="s">
        <v>951</v>
      </c>
      <c r="F459" s="3" t="s">
        <v>952</v>
      </c>
      <c r="G459" s="4">
        <v>3</v>
      </c>
      <c r="H459" s="4">
        <v>3</v>
      </c>
      <c r="I459" s="4">
        <v>1.43736</v>
      </c>
      <c r="J459" s="4">
        <v>1.56264</v>
      </c>
      <c r="K459" s="5">
        <v>47.911999999999999</v>
      </c>
    </row>
    <row r="460" spans="1:11" s="1" customFormat="1" ht="16.05" customHeight="1" x14ac:dyDescent="0.3">
      <c r="A460" s="3" t="s">
        <v>947</v>
      </c>
      <c r="B460" s="3" t="s">
        <v>948</v>
      </c>
      <c r="C460" s="3" t="s">
        <v>784</v>
      </c>
      <c r="D460" s="3" t="s">
        <v>785</v>
      </c>
      <c r="E460" s="3" t="s">
        <v>951</v>
      </c>
      <c r="F460" s="3" t="s">
        <v>952</v>
      </c>
      <c r="G460" s="4">
        <v>5</v>
      </c>
      <c r="H460" s="4">
        <v>5</v>
      </c>
      <c r="I460" s="4">
        <v>2.4E-2</v>
      </c>
      <c r="J460" s="4">
        <v>4.976</v>
      </c>
      <c r="K460" s="5">
        <v>0.48</v>
      </c>
    </row>
    <row r="461" spans="1:11" s="1" customFormat="1" ht="16.05" customHeight="1" x14ac:dyDescent="0.3">
      <c r="A461" s="3" t="s">
        <v>947</v>
      </c>
      <c r="B461" s="3" t="s">
        <v>948</v>
      </c>
      <c r="C461" s="3" t="s">
        <v>959</v>
      </c>
      <c r="D461" s="3" t="s">
        <v>960</v>
      </c>
      <c r="E461" s="3" t="s">
        <v>951</v>
      </c>
      <c r="F461" s="3" t="s">
        <v>952</v>
      </c>
      <c r="G461" s="4">
        <v>60</v>
      </c>
      <c r="H461" s="4">
        <v>60</v>
      </c>
      <c r="I461" s="4">
        <v>31.579000000000001</v>
      </c>
      <c r="J461" s="4">
        <v>28.420999999999999</v>
      </c>
      <c r="K461" s="5">
        <v>52.631666666666668</v>
      </c>
    </row>
    <row r="462" spans="1:11" s="1" customFormat="1" ht="40.200000000000003" x14ac:dyDescent="0.3">
      <c r="A462" s="3" t="s">
        <v>947</v>
      </c>
      <c r="B462" s="3" t="s">
        <v>948</v>
      </c>
      <c r="C462" s="3" t="s">
        <v>729</v>
      </c>
      <c r="D462" s="3" t="s">
        <v>730</v>
      </c>
      <c r="E462" s="3" t="s">
        <v>951</v>
      </c>
      <c r="F462" s="3" t="s">
        <v>952</v>
      </c>
      <c r="G462" s="4">
        <v>3</v>
      </c>
      <c r="H462" s="4">
        <v>3</v>
      </c>
      <c r="I462" s="4">
        <v>2.3959999999999999</v>
      </c>
      <c r="J462" s="4">
        <v>0.60399999999999998</v>
      </c>
      <c r="K462" s="5">
        <v>79.86666666666666</v>
      </c>
    </row>
    <row r="463" spans="1:11" s="1" customFormat="1" ht="16.05" customHeight="1" x14ac:dyDescent="0.3">
      <c r="A463" s="3" t="s">
        <v>947</v>
      </c>
      <c r="B463" s="3" t="s">
        <v>948</v>
      </c>
      <c r="C463" s="3" t="s">
        <v>107</v>
      </c>
      <c r="D463" s="3" t="s">
        <v>108</v>
      </c>
      <c r="E463" s="3" t="s">
        <v>951</v>
      </c>
      <c r="F463" s="3" t="s">
        <v>952</v>
      </c>
      <c r="G463" s="4">
        <v>45</v>
      </c>
      <c r="H463" s="4">
        <v>45</v>
      </c>
      <c r="I463" s="4">
        <v>23.587669999999999</v>
      </c>
      <c r="J463" s="4">
        <v>21.412330000000001</v>
      </c>
      <c r="K463" s="5">
        <v>52.417044444444443</v>
      </c>
    </row>
    <row r="464" spans="1:11" s="1" customFormat="1" ht="16.05" customHeight="1" x14ac:dyDescent="0.3">
      <c r="A464" s="3" t="s">
        <v>947</v>
      </c>
      <c r="B464" s="3" t="s">
        <v>948</v>
      </c>
      <c r="C464" s="3" t="s">
        <v>122</v>
      </c>
      <c r="D464" s="3" t="s">
        <v>123</v>
      </c>
      <c r="E464" s="3" t="s">
        <v>951</v>
      </c>
      <c r="F464" s="3" t="s">
        <v>952</v>
      </c>
      <c r="G464" s="4">
        <v>100</v>
      </c>
      <c r="H464" s="4">
        <v>100</v>
      </c>
      <c r="I464" s="4">
        <v>1.20153</v>
      </c>
      <c r="J464" s="4">
        <v>98.798469999999995</v>
      </c>
      <c r="K464" s="5">
        <v>1.20153</v>
      </c>
    </row>
    <row r="465" spans="1:11" s="1" customFormat="1" ht="16.05" customHeight="1" x14ac:dyDescent="0.3">
      <c r="A465" s="3" t="s">
        <v>947</v>
      </c>
      <c r="B465" s="3" t="s">
        <v>948</v>
      </c>
      <c r="C465" s="3" t="s">
        <v>961</v>
      </c>
      <c r="D465" s="3" t="s">
        <v>962</v>
      </c>
      <c r="E465" s="3" t="s">
        <v>951</v>
      </c>
      <c r="F465" s="3" t="s">
        <v>952</v>
      </c>
      <c r="G465" s="4">
        <v>28</v>
      </c>
      <c r="H465" s="4">
        <v>28</v>
      </c>
      <c r="I465" s="4">
        <v>27.895</v>
      </c>
      <c r="J465" s="4">
        <v>0.105</v>
      </c>
      <c r="K465" s="5">
        <v>99.625</v>
      </c>
    </row>
    <row r="466" spans="1:11" s="1" customFormat="1" ht="16.05" customHeight="1" x14ac:dyDescent="0.3">
      <c r="A466" s="3" t="s">
        <v>947</v>
      </c>
      <c r="B466" s="3" t="s">
        <v>948</v>
      </c>
      <c r="C466" s="3" t="s">
        <v>963</v>
      </c>
      <c r="D466" s="3" t="s">
        <v>964</v>
      </c>
      <c r="E466" s="3" t="s">
        <v>951</v>
      </c>
      <c r="F466" s="3" t="s">
        <v>952</v>
      </c>
      <c r="G466" s="4">
        <v>3</v>
      </c>
      <c r="H466" s="4">
        <v>3</v>
      </c>
      <c r="I466" s="4">
        <v>0</v>
      </c>
      <c r="J466" s="4">
        <v>3</v>
      </c>
      <c r="K466" s="5">
        <v>0</v>
      </c>
    </row>
    <row r="467" spans="1:11" s="1" customFormat="1" ht="16.05" customHeight="1" x14ac:dyDescent="0.3">
      <c r="A467" s="3" t="s">
        <v>947</v>
      </c>
      <c r="B467" s="3" t="s">
        <v>948</v>
      </c>
      <c r="C467" s="3" t="s">
        <v>435</v>
      </c>
      <c r="D467" s="3" t="s">
        <v>436</v>
      </c>
      <c r="E467" s="3" t="s">
        <v>951</v>
      </c>
      <c r="F467" s="3" t="s">
        <v>952</v>
      </c>
      <c r="G467" s="4">
        <v>10</v>
      </c>
      <c r="H467" s="4">
        <v>10</v>
      </c>
      <c r="I467" s="4">
        <v>1.206</v>
      </c>
      <c r="J467" s="4">
        <v>8.7940000000000005</v>
      </c>
      <c r="K467" s="5">
        <v>12.06</v>
      </c>
    </row>
    <row r="468" spans="1:11" s="1" customFormat="1" ht="27" x14ac:dyDescent="0.3">
      <c r="A468" s="3" t="s">
        <v>947</v>
      </c>
      <c r="B468" s="3" t="s">
        <v>948</v>
      </c>
      <c r="C468" s="3" t="s">
        <v>965</v>
      </c>
      <c r="D468" s="3" t="s">
        <v>966</v>
      </c>
      <c r="E468" s="3" t="s">
        <v>951</v>
      </c>
      <c r="F468" s="3" t="s">
        <v>952</v>
      </c>
      <c r="G468" s="4">
        <v>0</v>
      </c>
      <c r="H468" s="4">
        <v>0</v>
      </c>
      <c r="I468" s="4">
        <v>3.6999999999999998E-2</v>
      </c>
      <c r="J468" s="4">
        <v>-3.6999999999999998E-2</v>
      </c>
      <c r="K468" s="5">
        <v>0</v>
      </c>
    </row>
    <row r="469" spans="1:11" s="1" customFormat="1" ht="16.05" customHeight="1" x14ac:dyDescent="0.3">
      <c r="A469" s="3" t="s">
        <v>947</v>
      </c>
      <c r="B469" s="3" t="s">
        <v>948</v>
      </c>
      <c r="C469" s="3" t="s">
        <v>290</v>
      </c>
      <c r="D469" s="3" t="s">
        <v>291</v>
      </c>
      <c r="E469" s="3" t="s">
        <v>967</v>
      </c>
      <c r="F469" s="3" t="s">
        <v>968</v>
      </c>
      <c r="G469" s="4">
        <v>126.5</v>
      </c>
      <c r="H469" s="4">
        <v>126.5</v>
      </c>
      <c r="I469" s="4">
        <v>126.5</v>
      </c>
      <c r="J469" s="4">
        <v>0</v>
      </c>
      <c r="K469" s="5">
        <v>100</v>
      </c>
    </row>
    <row r="470" spans="1:11" s="1" customFormat="1" ht="16.05" customHeight="1" x14ac:dyDescent="0.3">
      <c r="A470" s="3" t="s">
        <v>947</v>
      </c>
      <c r="B470" s="3" t="s">
        <v>948</v>
      </c>
      <c r="C470" s="3" t="s">
        <v>290</v>
      </c>
      <c r="D470" s="3" t="s">
        <v>291</v>
      </c>
      <c r="E470" s="3" t="s">
        <v>969</v>
      </c>
      <c r="F470" s="3" t="s">
        <v>970</v>
      </c>
      <c r="G470" s="4">
        <v>34.65</v>
      </c>
      <c r="H470" s="4">
        <v>34.65</v>
      </c>
      <c r="I470" s="4">
        <v>34.65</v>
      </c>
      <c r="J470" s="4">
        <v>0</v>
      </c>
      <c r="K470" s="5">
        <v>100</v>
      </c>
    </row>
    <row r="471" spans="1:11" s="1" customFormat="1" ht="16.05" customHeight="1" x14ac:dyDescent="0.3">
      <c r="A471" s="3" t="s">
        <v>947</v>
      </c>
      <c r="B471" s="3" t="s">
        <v>948</v>
      </c>
      <c r="C471" s="3" t="s">
        <v>290</v>
      </c>
      <c r="D471" s="3" t="s">
        <v>291</v>
      </c>
      <c r="E471" s="3" t="s">
        <v>971</v>
      </c>
      <c r="F471" s="3" t="s">
        <v>972</v>
      </c>
      <c r="G471" s="4">
        <v>85</v>
      </c>
      <c r="H471" s="4">
        <v>85</v>
      </c>
      <c r="I471" s="4">
        <v>85</v>
      </c>
      <c r="J471" s="4">
        <v>0</v>
      </c>
      <c r="K471" s="5">
        <v>100</v>
      </c>
    </row>
    <row r="472" spans="1:11" s="1" customFormat="1" ht="16.05" customHeight="1" x14ac:dyDescent="0.3">
      <c r="A472" s="3" t="s">
        <v>947</v>
      </c>
      <c r="B472" s="3" t="s">
        <v>948</v>
      </c>
      <c r="C472" s="3" t="s">
        <v>290</v>
      </c>
      <c r="D472" s="3" t="s">
        <v>291</v>
      </c>
      <c r="E472" s="3" t="s">
        <v>973</v>
      </c>
      <c r="F472" s="3" t="s">
        <v>974</v>
      </c>
      <c r="G472" s="4">
        <v>115.8</v>
      </c>
      <c r="H472" s="4">
        <v>115.8</v>
      </c>
      <c r="I472" s="4">
        <v>115.8</v>
      </c>
      <c r="J472" s="4">
        <v>0</v>
      </c>
      <c r="K472" s="5">
        <v>100</v>
      </c>
    </row>
    <row r="473" spans="1:11" s="1" customFormat="1" ht="16.05" customHeight="1" x14ac:dyDescent="0.3">
      <c r="A473" s="3" t="s">
        <v>947</v>
      </c>
      <c r="B473" s="3" t="s">
        <v>948</v>
      </c>
      <c r="C473" s="3" t="s">
        <v>290</v>
      </c>
      <c r="D473" s="3" t="s">
        <v>291</v>
      </c>
      <c r="E473" s="3" t="s">
        <v>975</v>
      </c>
      <c r="F473" s="3" t="s">
        <v>976</v>
      </c>
      <c r="G473" s="4">
        <v>0</v>
      </c>
      <c r="H473" s="4">
        <v>20</v>
      </c>
      <c r="I473" s="4">
        <v>20</v>
      </c>
      <c r="J473" s="4">
        <v>0</v>
      </c>
      <c r="K473" s="5">
        <v>100</v>
      </c>
    </row>
    <row r="474" spans="1:11" s="1" customFormat="1" ht="16.05" customHeight="1" x14ac:dyDescent="0.3">
      <c r="A474" s="157" t="s">
        <v>977</v>
      </c>
      <c r="B474" s="157"/>
      <c r="C474" s="157"/>
      <c r="D474" s="157"/>
      <c r="E474" s="157"/>
      <c r="F474" s="157"/>
      <c r="G474" s="28">
        <v>2245.9499999999998</v>
      </c>
      <c r="H474" s="28">
        <v>2265.9499999999998</v>
      </c>
      <c r="I474" s="28">
        <v>763.65</v>
      </c>
      <c r="J474" s="28">
        <v>1502.31</v>
      </c>
      <c r="K474" s="29">
        <v>33.700000000000003</v>
      </c>
    </row>
    <row r="475" spans="1:11" s="1" customFormat="1" ht="16.05" customHeight="1" x14ac:dyDescent="0.3">
      <c r="A475" s="3" t="s">
        <v>978</v>
      </c>
      <c r="B475" s="3" t="s">
        <v>979</v>
      </c>
      <c r="C475" s="3" t="s">
        <v>949</v>
      </c>
      <c r="D475" s="3" t="s">
        <v>950</v>
      </c>
      <c r="E475" s="3" t="s">
        <v>980</v>
      </c>
      <c r="F475" s="3" t="s">
        <v>981</v>
      </c>
      <c r="G475" s="4">
        <v>10</v>
      </c>
      <c r="H475" s="4">
        <v>10</v>
      </c>
      <c r="I475" s="4">
        <v>0</v>
      </c>
      <c r="J475" s="4">
        <v>10</v>
      </c>
      <c r="K475" s="5">
        <v>0</v>
      </c>
    </row>
    <row r="476" spans="1:11" s="1" customFormat="1" ht="27" x14ac:dyDescent="0.3">
      <c r="A476" s="3" t="s">
        <v>978</v>
      </c>
      <c r="B476" s="3" t="s">
        <v>979</v>
      </c>
      <c r="C476" s="3" t="s">
        <v>982</v>
      </c>
      <c r="D476" s="3" t="s">
        <v>983</v>
      </c>
      <c r="E476" s="3" t="s">
        <v>980</v>
      </c>
      <c r="F476" s="3" t="s">
        <v>981</v>
      </c>
      <c r="G476" s="4">
        <v>4088</v>
      </c>
      <c r="H476" s="4">
        <v>4088</v>
      </c>
      <c r="I476" s="4">
        <v>2284.3310000000001</v>
      </c>
      <c r="J476" s="4">
        <v>1803.6690000000001</v>
      </c>
      <c r="K476" s="5">
        <v>55.878938356164383</v>
      </c>
    </row>
    <row r="477" spans="1:11" s="1" customFormat="1" ht="40.200000000000003" x14ac:dyDescent="0.3">
      <c r="A477" s="3" t="s">
        <v>978</v>
      </c>
      <c r="B477" s="3" t="s">
        <v>979</v>
      </c>
      <c r="C477" s="3" t="s">
        <v>984</v>
      </c>
      <c r="D477" s="3" t="s">
        <v>985</v>
      </c>
      <c r="E477" s="3" t="s">
        <v>980</v>
      </c>
      <c r="F477" s="3" t="s">
        <v>981</v>
      </c>
      <c r="G477" s="4">
        <v>713</v>
      </c>
      <c r="H477" s="4">
        <v>713</v>
      </c>
      <c r="I477" s="4">
        <v>368.74900000000002</v>
      </c>
      <c r="J477" s="4">
        <v>344.25099999999998</v>
      </c>
      <c r="K477" s="5">
        <v>51.717952314165501</v>
      </c>
    </row>
    <row r="478" spans="1:11" s="1" customFormat="1" ht="27" x14ac:dyDescent="0.3">
      <c r="A478" s="3" t="s">
        <v>978</v>
      </c>
      <c r="B478" s="3" t="s">
        <v>979</v>
      </c>
      <c r="C478" s="3" t="s">
        <v>986</v>
      </c>
      <c r="D478" s="3" t="s">
        <v>987</v>
      </c>
      <c r="E478" s="3" t="s">
        <v>980</v>
      </c>
      <c r="F478" s="3" t="s">
        <v>981</v>
      </c>
      <c r="G478" s="4">
        <v>370</v>
      </c>
      <c r="H478" s="4">
        <v>370</v>
      </c>
      <c r="I478" s="4">
        <v>192.44</v>
      </c>
      <c r="J478" s="4">
        <v>177.56</v>
      </c>
      <c r="K478" s="5">
        <v>52.01081081081081</v>
      </c>
    </row>
    <row r="479" spans="1:11" s="1" customFormat="1" ht="16.05" customHeight="1" x14ac:dyDescent="0.3">
      <c r="A479" s="3" t="s">
        <v>978</v>
      </c>
      <c r="B479" s="3" t="s">
        <v>979</v>
      </c>
      <c r="C479" s="3" t="s">
        <v>126</v>
      </c>
      <c r="D479" s="3" t="s">
        <v>127</v>
      </c>
      <c r="E479" s="3" t="s">
        <v>980</v>
      </c>
      <c r="F479" s="3" t="s">
        <v>981</v>
      </c>
      <c r="G479" s="4">
        <v>15</v>
      </c>
      <c r="H479" s="4">
        <v>15</v>
      </c>
      <c r="I479" s="4">
        <v>5.7</v>
      </c>
      <c r="J479" s="4">
        <v>9.3000000000000007</v>
      </c>
      <c r="K479" s="5">
        <v>38</v>
      </c>
    </row>
    <row r="480" spans="1:11" s="1" customFormat="1" ht="16.05" customHeight="1" x14ac:dyDescent="0.3">
      <c r="A480" s="3" t="s">
        <v>978</v>
      </c>
      <c r="B480" s="3" t="s">
        <v>988</v>
      </c>
      <c r="C480" s="3" t="s">
        <v>949</v>
      </c>
      <c r="D480" s="3" t="s">
        <v>950</v>
      </c>
      <c r="E480" s="3" t="s">
        <v>989</v>
      </c>
      <c r="F480" s="3" t="s">
        <v>990</v>
      </c>
      <c r="G480" s="4">
        <v>0</v>
      </c>
      <c r="H480" s="4">
        <v>10</v>
      </c>
      <c r="I480" s="4">
        <v>4.8579999999999997</v>
      </c>
      <c r="J480" s="4">
        <v>5.1420000000000003</v>
      </c>
      <c r="K480" s="5">
        <v>48.58</v>
      </c>
    </row>
    <row r="481" spans="1:11" s="1" customFormat="1" ht="16.05" customHeight="1" x14ac:dyDescent="0.3">
      <c r="A481" s="3" t="s">
        <v>978</v>
      </c>
      <c r="B481" s="3" t="s">
        <v>988</v>
      </c>
      <c r="C481" s="3" t="s">
        <v>991</v>
      </c>
      <c r="D481" s="3" t="s">
        <v>992</v>
      </c>
      <c r="E481" s="3" t="s">
        <v>989</v>
      </c>
      <c r="F481" s="3" t="s">
        <v>990</v>
      </c>
      <c r="G481" s="4">
        <v>0</v>
      </c>
      <c r="H481" s="4">
        <v>340.5</v>
      </c>
      <c r="I481" s="4">
        <v>150.48400000000001</v>
      </c>
      <c r="J481" s="4">
        <v>190.01599999999999</v>
      </c>
      <c r="K481" s="5">
        <v>44.195007342143903</v>
      </c>
    </row>
    <row r="482" spans="1:11" s="1" customFormat="1" ht="16.05" customHeight="1" x14ac:dyDescent="0.3">
      <c r="A482" s="3" t="s">
        <v>978</v>
      </c>
      <c r="B482" s="3" t="s">
        <v>988</v>
      </c>
      <c r="C482" s="3" t="s">
        <v>984</v>
      </c>
      <c r="D482" s="3" t="s">
        <v>985</v>
      </c>
      <c r="E482" s="3" t="s">
        <v>989</v>
      </c>
      <c r="F482" s="3" t="s">
        <v>990</v>
      </c>
      <c r="G482" s="4">
        <v>0</v>
      </c>
      <c r="H482" s="4">
        <v>10</v>
      </c>
      <c r="I482" s="4">
        <v>0</v>
      </c>
      <c r="J482" s="4">
        <v>10</v>
      </c>
      <c r="K482" s="5">
        <v>0</v>
      </c>
    </row>
    <row r="483" spans="1:11" s="1" customFormat="1" ht="27" x14ac:dyDescent="0.3">
      <c r="A483" s="3" t="s">
        <v>978</v>
      </c>
      <c r="B483" s="3" t="s">
        <v>988</v>
      </c>
      <c r="C483" s="3" t="s">
        <v>986</v>
      </c>
      <c r="D483" s="3" t="s">
        <v>987</v>
      </c>
      <c r="E483" s="3" t="s">
        <v>989</v>
      </c>
      <c r="F483" s="3" t="s">
        <v>990</v>
      </c>
      <c r="G483" s="4">
        <v>0</v>
      </c>
      <c r="H483" s="4">
        <v>5</v>
      </c>
      <c r="I483" s="4">
        <v>0</v>
      </c>
      <c r="J483" s="4">
        <v>5</v>
      </c>
      <c r="K483" s="5">
        <v>0</v>
      </c>
    </row>
    <row r="484" spans="1:11" s="1" customFormat="1" ht="27" x14ac:dyDescent="0.3">
      <c r="A484" s="3" t="s">
        <v>978</v>
      </c>
      <c r="B484" s="3" t="s">
        <v>988</v>
      </c>
      <c r="C484" s="3" t="s">
        <v>953</v>
      </c>
      <c r="D484" s="3" t="s">
        <v>954</v>
      </c>
      <c r="E484" s="3" t="s">
        <v>989</v>
      </c>
      <c r="F484" s="3" t="s">
        <v>990</v>
      </c>
      <c r="G484" s="4">
        <v>0</v>
      </c>
      <c r="H484" s="4">
        <v>5</v>
      </c>
      <c r="I484" s="4">
        <v>1.643</v>
      </c>
      <c r="J484" s="4">
        <v>3.3570000000000002</v>
      </c>
      <c r="K484" s="5">
        <v>32.86</v>
      </c>
    </row>
    <row r="485" spans="1:11" s="1" customFormat="1" ht="16.05" customHeight="1" x14ac:dyDescent="0.3">
      <c r="A485" s="3" t="s">
        <v>978</v>
      </c>
      <c r="B485" s="3" t="s">
        <v>988</v>
      </c>
      <c r="C485" s="3" t="s">
        <v>935</v>
      </c>
      <c r="D485" s="3" t="s">
        <v>936</v>
      </c>
      <c r="E485" s="3" t="s">
        <v>989</v>
      </c>
      <c r="F485" s="3" t="s">
        <v>990</v>
      </c>
      <c r="G485" s="4">
        <v>0</v>
      </c>
      <c r="H485" s="4">
        <v>5</v>
      </c>
      <c r="I485" s="4">
        <v>0</v>
      </c>
      <c r="J485" s="4">
        <v>5</v>
      </c>
      <c r="K485" s="5">
        <v>0</v>
      </c>
    </row>
    <row r="486" spans="1:11" s="1" customFormat="1" ht="16.05" customHeight="1" x14ac:dyDescent="0.3">
      <c r="A486" s="3" t="s">
        <v>978</v>
      </c>
      <c r="B486" s="3" t="s">
        <v>988</v>
      </c>
      <c r="C486" s="3" t="s">
        <v>133</v>
      </c>
      <c r="D486" s="3" t="s">
        <v>134</v>
      </c>
      <c r="E486" s="3" t="s">
        <v>989</v>
      </c>
      <c r="F486" s="3" t="s">
        <v>990</v>
      </c>
      <c r="G486" s="4">
        <v>0</v>
      </c>
      <c r="H486" s="4">
        <v>1.5</v>
      </c>
      <c r="I486" s="4">
        <v>1.4883</v>
      </c>
      <c r="J486" s="4">
        <v>1.17E-2</v>
      </c>
      <c r="K486" s="5">
        <v>99.22</v>
      </c>
    </row>
    <row r="487" spans="1:11" s="1" customFormat="1" ht="16.05" customHeight="1" x14ac:dyDescent="0.3">
      <c r="A487" s="3" t="s">
        <v>978</v>
      </c>
      <c r="B487" s="3" t="s">
        <v>988</v>
      </c>
      <c r="C487" s="3" t="s">
        <v>137</v>
      </c>
      <c r="D487" s="3" t="s">
        <v>138</v>
      </c>
      <c r="E487" s="3" t="s">
        <v>989</v>
      </c>
      <c r="F487" s="3" t="s">
        <v>990</v>
      </c>
      <c r="G487" s="4">
        <v>0</v>
      </c>
      <c r="H487" s="4">
        <v>30</v>
      </c>
      <c r="I487" s="4">
        <v>6.3896800000000002</v>
      </c>
      <c r="J487" s="4">
        <v>23.610320000000002</v>
      </c>
      <c r="K487" s="5">
        <v>21.298933333333334</v>
      </c>
    </row>
    <row r="488" spans="1:11" s="1" customFormat="1" ht="16.05" customHeight="1" x14ac:dyDescent="0.3">
      <c r="A488" s="3" t="s">
        <v>978</v>
      </c>
      <c r="B488" s="3" t="s">
        <v>988</v>
      </c>
      <c r="C488" s="3" t="s">
        <v>431</v>
      </c>
      <c r="D488" s="3" t="s">
        <v>432</v>
      </c>
      <c r="E488" s="3" t="s">
        <v>989</v>
      </c>
      <c r="F488" s="3" t="s">
        <v>990</v>
      </c>
      <c r="G488" s="4">
        <v>0</v>
      </c>
      <c r="H488" s="4">
        <v>30</v>
      </c>
      <c r="I488" s="4">
        <v>14.4</v>
      </c>
      <c r="J488" s="4">
        <v>15.6</v>
      </c>
      <c r="K488" s="5">
        <v>48</v>
      </c>
    </row>
    <row r="489" spans="1:11" s="1" customFormat="1" ht="16.05" customHeight="1" x14ac:dyDescent="0.3">
      <c r="A489" s="3" t="s">
        <v>978</v>
      </c>
      <c r="B489" s="3" t="s">
        <v>988</v>
      </c>
      <c r="C489" s="3" t="s">
        <v>107</v>
      </c>
      <c r="D489" s="3" t="s">
        <v>108</v>
      </c>
      <c r="E489" s="3" t="s">
        <v>989</v>
      </c>
      <c r="F489" s="3" t="s">
        <v>990</v>
      </c>
      <c r="G489" s="4">
        <v>0</v>
      </c>
      <c r="H489" s="4">
        <v>144</v>
      </c>
      <c r="I489" s="4">
        <v>43.285200000000003</v>
      </c>
      <c r="J489" s="4">
        <v>100.7148</v>
      </c>
      <c r="K489" s="5">
        <v>30.059166666666666</v>
      </c>
    </row>
    <row r="490" spans="1:11" s="1" customFormat="1" ht="16.05" customHeight="1" x14ac:dyDescent="0.3">
      <c r="A490" s="3" t="s">
        <v>978</v>
      </c>
      <c r="B490" s="3" t="s">
        <v>988</v>
      </c>
      <c r="C490" s="3" t="s">
        <v>963</v>
      </c>
      <c r="D490" s="3" t="s">
        <v>964</v>
      </c>
      <c r="E490" s="3" t="s">
        <v>989</v>
      </c>
      <c r="F490" s="3" t="s">
        <v>990</v>
      </c>
      <c r="G490" s="4">
        <v>0</v>
      </c>
      <c r="H490" s="4">
        <v>5</v>
      </c>
      <c r="I490" s="4">
        <v>3.206</v>
      </c>
      <c r="J490" s="4">
        <v>1.794</v>
      </c>
      <c r="K490" s="5">
        <v>64.12</v>
      </c>
    </row>
    <row r="491" spans="1:11" s="1" customFormat="1" ht="16.05" customHeight="1" x14ac:dyDescent="0.3">
      <c r="A491" s="3" t="s">
        <v>978</v>
      </c>
      <c r="B491" s="3" t="s">
        <v>988</v>
      </c>
      <c r="C491" s="3" t="s">
        <v>435</v>
      </c>
      <c r="D491" s="3" t="s">
        <v>436</v>
      </c>
      <c r="E491" s="3" t="s">
        <v>989</v>
      </c>
      <c r="F491" s="3" t="s">
        <v>990</v>
      </c>
      <c r="G491" s="4">
        <v>0</v>
      </c>
      <c r="H491" s="4">
        <v>8</v>
      </c>
      <c r="I491" s="4">
        <v>7.9143999999999997</v>
      </c>
      <c r="J491" s="4">
        <v>8.5599999999999996E-2</v>
      </c>
      <c r="K491" s="5">
        <v>98.93</v>
      </c>
    </row>
    <row r="492" spans="1:11" s="1" customFormat="1" ht="40.200000000000003" x14ac:dyDescent="0.3">
      <c r="A492" s="3" t="s">
        <v>978</v>
      </c>
      <c r="B492" s="3" t="s">
        <v>993</v>
      </c>
      <c r="C492" s="3" t="s">
        <v>994</v>
      </c>
      <c r="D492" s="3" t="s">
        <v>995</v>
      </c>
      <c r="E492" s="3" t="s">
        <v>996</v>
      </c>
      <c r="F492" s="3" t="s">
        <v>997</v>
      </c>
      <c r="G492" s="4">
        <v>33892</v>
      </c>
      <c r="H492" s="4">
        <v>34122</v>
      </c>
      <c r="I492" s="4">
        <v>15457.517</v>
      </c>
      <c r="J492" s="4">
        <v>18664.483</v>
      </c>
      <c r="K492" s="5">
        <v>45.300735595803296</v>
      </c>
    </row>
    <row r="493" spans="1:11" s="1" customFormat="1" ht="16.05" customHeight="1" x14ac:dyDescent="0.3">
      <c r="A493" s="3" t="s">
        <v>978</v>
      </c>
      <c r="B493" s="3" t="s">
        <v>993</v>
      </c>
      <c r="C493" s="3" t="s">
        <v>991</v>
      </c>
      <c r="D493" s="3" t="s">
        <v>992</v>
      </c>
      <c r="E493" s="3" t="s">
        <v>996</v>
      </c>
      <c r="F493" s="3" t="s">
        <v>997</v>
      </c>
      <c r="G493" s="4">
        <v>1499</v>
      </c>
      <c r="H493" s="4">
        <v>1499</v>
      </c>
      <c r="I493" s="4">
        <v>717.65700000000004</v>
      </c>
      <c r="J493" s="4">
        <v>781.34299999999996</v>
      </c>
      <c r="K493" s="5">
        <v>47.875717144763172</v>
      </c>
    </row>
    <row r="494" spans="1:11" s="1" customFormat="1" ht="40.200000000000003" x14ac:dyDescent="0.3">
      <c r="A494" s="3" t="s">
        <v>978</v>
      </c>
      <c r="B494" s="3" t="s">
        <v>993</v>
      </c>
      <c r="C494" s="3" t="s">
        <v>984</v>
      </c>
      <c r="D494" s="3" t="s">
        <v>985</v>
      </c>
      <c r="E494" s="3" t="s">
        <v>996</v>
      </c>
      <c r="F494" s="3" t="s">
        <v>997</v>
      </c>
      <c r="G494" s="4">
        <v>8522</v>
      </c>
      <c r="H494" s="4">
        <v>8579.1</v>
      </c>
      <c r="I494" s="4">
        <v>3900.096</v>
      </c>
      <c r="J494" s="4">
        <v>4679.0039999999999</v>
      </c>
      <c r="K494" s="5">
        <v>45.460432912543276</v>
      </c>
    </row>
    <row r="495" spans="1:11" s="1" customFormat="1" ht="27" x14ac:dyDescent="0.3">
      <c r="A495" s="3" t="s">
        <v>978</v>
      </c>
      <c r="B495" s="3" t="s">
        <v>993</v>
      </c>
      <c r="C495" s="3" t="s">
        <v>986</v>
      </c>
      <c r="D495" s="3" t="s">
        <v>987</v>
      </c>
      <c r="E495" s="3" t="s">
        <v>996</v>
      </c>
      <c r="F495" s="3" t="s">
        <v>997</v>
      </c>
      <c r="G495" s="4">
        <v>3110</v>
      </c>
      <c r="H495" s="4">
        <v>3130.7</v>
      </c>
      <c r="I495" s="4">
        <v>1423.5619999999999</v>
      </c>
      <c r="J495" s="4">
        <v>1707.1379999999999</v>
      </c>
      <c r="K495" s="5">
        <v>45.471044814258789</v>
      </c>
    </row>
    <row r="496" spans="1:11" s="1" customFormat="1" ht="53.4" x14ac:dyDescent="0.3">
      <c r="A496" s="3" t="s">
        <v>978</v>
      </c>
      <c r="B496" s="3" t="s">
        <v>993</v>
      </c>
      <c r="C496" s="3" t="s">
        <v>998</v>
      </c>
      <c r="D496" s="3" t="s">
        <v>999</v>
      </c>
      <c r="E496" s="3" t="s">
        <v>996</v>
      </c>
      <c r="F496" s="3" t="s">
        <v>997</v>
      </c>
      <c r="G496" s="4">
        <v>130</v>
      </c>
      <c r="H496" s="4">
        <v>130</v>
      </c>
      <c r="I496" s="4">
        <v>64.455489999999998</v>
      </c>
      <c r="J496" s="4">
        <v>65.544510000000002</v>
      </c>
      <c r="K496" s="5">
        <v>49.581146153846156</v>
      </c>
    </row>
    <row r="497" spans="1:11" s="1" customFormat="1" ht="16.05" customHeight="1" x14ac:dyDescent="0.3">
      <c r="A497" s="3" t="s">
        <v>978</v>
      </c>
      <c r="B497" s="3" t="s">
        <v>993</v>
      </c>
      <c r="C497" s="3" t="s">
        <v>1000</v>
      </c>
      <c r="D497" s="3" t="s">
        <v>1001</v>
      </c>
      <c r="E497" s="3" t="s">
        <v>996</v>
      </c>
      <c r="F497" s="3" t="s">
        <v>997</v>
      </c>
      <c r="G497" s="4">
        <v>4</v>
      </c>
      <c r="H497" s="4">
        <v>4</v>
      </c>
      <c r="I497" s="4">
        <v>3.0200000000000001E-2</v>
      </c>
      <c r="J497" s="4">
        <v>3.9698000000000002</v>
      </c>
      <c r="K497" s="5">
        <v>0.755</v>
      </c>
    </row>
    <row r="498" spans="1:11" s="1" customFormat="1" ht="27" x14ac:dyDescent="0.3">
      <c r="A498" s="3" t="s">
        <v>978</v>
      </c>
      <c r="B498" s="3" t="s">
        <v>993</v>
      </c>
      <c r="C498" s="3" t="s">
        <v>711</v>
      </c>
      <c r="D498" s="3" t="s">
        <v>712</v>
      </c>
      <c r="E498" s="3" t="s">
        <v>996</v>
      </c>
      <c r="F498" s="3" t="s">
        <v>997</v>
      </c>
      <c r="G498" s="4">
        <v>2560</v>
      </c>
      <c r="H498" s="4">
        <v>2560</v>
      </c>
      <c r="I498" s="4">
        <v>1217.31755</v>
      </c>
      <c r="J498" s="4">
        <v>1342.68245</v>
      </c>
      <c r="K498" s="5">
        <v>47.551466796874998</v>
      </c>
    </row>
    <row r="499" spans="1:11" s="1" customFormat="1" ht="16.05" customHeight="1" x14ac:dyDescent="0.3">
      <c r="A499" s="3" t="s">
        <v>978</v>
      </c>
      <c r="B499" s="3" t="s">
        <v>993</v>
      </c>
      <c r="C499" s="3" t="s">
        <v>608</v>
      </c>
      <c r="D499" s="3" t="s">
        <v>609</v>
      </c>
      <c r="E499" s="3" t="s">
        <v>996</v>
      </c>
      <c r="F499" s="3" t="s">
        <v>997</v>
      </c>
      <c r="G499" s="4">
        <v>0</v>
      </c>
      <c r="H499" s="4">
        <v>14.1</v>
      </c>
      <c r="I499" s="4">
        <v>14.0602</v>
      </c>
      <c r="J499" s="4">
        <v>3.9800000000000002E-2</v>
      </c>
      <c r="K499" s="5">
        <v>99.717730496453896</v>
      </c>
    </row>
    <row r="500" spans="1:11" s="1" customFormat="1" ht="16.05" customHeight="1" x14ac:dyDescent="0.3">
      <c r="A500" s="3" t="s">
        <v>978</v>
      </c>
      <c r="B500" s="3" t="s">
        <v>993</v>
      </c>
      <c r="C500" s="3" t="s">
        <v>935</v>
      </c>
      <c r="D500" s="3" t="s">
        <v>936</v>
      </c>
      <c r="E500" s="3" t="s">
        <v>996</v>
      </c>
      <c r="F500" s="3" t="s">
        <v>997</v>
      </c>
      <c r="G500" s="4">
        <v>20</v>
      </c>
      <c r="H500" s="4">
        <v>20</v>
      </c>
      <c r="I500" s="4">
        <v>0.30199999999999999</v>
      </c>
      <c r="J500" s="4">
        <v>19.698</v>
      </c>
      <c r="K500" s="5">
        <v>1.51</v>
      </c>
    </row>
    <row r="501" spans="1:11" s="1" customFormat="1" ht="27" x14ac:dyDescent="0.3">
      <c r="A501" s="3" t="s">
        <v>978</v>
      </c>
      <c r="B501" s="3" t="s">
        <v>993</v>
      </c>
      <c r="C501" s="3" t="s">
        <v>955</v>
      </c>
      <c r="D501" s="3" t="s">
        <v>956</v>
      </c>
      <c r="E501" s="3" t="s">
        <v>996</v>
      </c>
      <c r="F501" s="3" t="s">
        <v>997</v>
      </c>
      <c r="G501" s="4">
        <v>30</v>
      </c>
      <c r="H501" s="4">
        <v>30</v>
      </c>
      <c r="I501" s="4">
        <v>0</v>
      </c>
      <c r="J501" s="4">
        <v>30</v>
      </c>
      <c r="K501" s="5">
        <v>0</v>
      </c>
    </row>
    <row r="502" spans="1:11" s="1" customFormat="1" ht="27" x14ac:dyDescent="0.3">
      <c r="A502" s="3" t="s">
        <v>978</v>
      </c>
      <c r="B502" s="3" t="s">
        <v>993</v>
      </c>
      <c r="C502" s="3" t="s">
        <v>957</v>
      </c>
      <c r="D502" s="3" t="s">
        <v>958</v>
      </c>
      <c r="E502" s="3" t="s">
        <v>1002</v>
      </c>
      <c r="F502" s="3" t="s">
        <v>1003</v>
      </c>
      <c r="G502" s="4">
        <v>5</v>
      </c>
      <c r="H502" s="4">
        <v>5</v>
      </c>
      <c r="I502" s="4">
        <v>0</v>
      </c>
      <c r="J502" s="4">
        <v>5</v>
      </c>
      <c r="K502" s="5">
        <v>0</v>
      </c>
    </row>
    <row r="503" spans="1:11" s="1" customFormat="1" ht="27" x14ac:dyDescent="0.3">
      <c r="A503" s="3" t="s">
        <v>978</v>
      </c>
      <c r="B503" s="3" t="s">
        <v>993</v>
      </c>
      <c r="C503" s="3" t="s">
        <v>957</v>
      </c>
      <c r="D503" s="3" t="s">
        <v>958</v>
      </c>
      <c r="E503" s="3" t="s">
        <v>996</v>
      </c>
      <c r="F503" s="3" t="s">
        <v>997</v>
      </c>
      <c r="G503" s="4">
        <v>60</v>
      </c>
      <c r="H503" s="4">
        <v>60</v>
      </c>
      <c r="I503" s="4">
        <v>14.180999999999999</v>
      </c>
      <c r="J503" s="4">
        <v>45.819000000000003</v>
      </c>
      <c r="K503" s="5">
        <v>23.635000000000002</v>
      </c>
    </row>
    <row r="504" spans="1:11" s="1" customFormat="1" ht="16.05" customHeight="1" x14ac:dyDescent="0.3">
      <c r="A504" s="3" t="s">
        <v>978</v>
      </c>
      <c r="B504" s="3" t="s">
        <v>993</v>
      </c>
      <c r="C504" s="3" t="s">
        <v>133</v>
      </c>
      <c r="D504" s="3" t="s">
        <v>134</v>
      </c>
      <c r="E504" s="3" t="s">
        <v>1002</v>
      </c>
      <c r="F504" s="3" t="s">
        <v>1003</v>
      </c>
      <c r="G504" s="4">
        <v>135</v>
      </c>
      <c r="H504" s="4">
        <v>185</v>
      </c>
      <c r="I504" s="4">
        <v>34.205199999999998</v>
      </c>
      <c r="J504" s="4">
        <v>150.79480000000001</v>
      </c>
      <c r="K504" s="5">
        <v>18.489297297297298</v>
      </c>
    </row>
    <row r="505" spans="1:11" s="1" customFormat="1" ht="16.05" customHeight="1" x14ac:dyDescent="0.3">
      <c r="A505" s="3" t="s">
        <v>978</v>
      </c>
      <c r="B505" s="3" t="s">
        <v>993</v>
      </c>
      <c r="C505" s="3" t="s">
        <v>133</v>
      </c>
      <c r="D505" s="3" t="s">
        <v>134</v>
      </c>
      <c r="E505" s="3" t="s">
        <v>996</v>
      </c>
      <c r="F505" s="3" t="s">
        <v>997</v>
      </c>
      <c r="G505" s="4">
        <v>1100</v>
      </c>
      <c r="H505" s="4">
        <v>1100</v>
      </c>
      <c r="I505" s="4">
        <v>572.32770000000005</v>
      </c>
      <c r="J505" s="4">
        <v>527.67229999999995</v>
      </c>
      <c r="K505" s="5">
        <v>52.029790909090906</v>
      </c>
    </row>
    <row r="506" spans="1:11" s="1" customFormat="1" ht="16.05" customHeight="1" x14ac:dyDescent="0.3">
      <c r="A506" s="3" t="s">
        <v>978</v>
      </c>
      <c r="B506" s="3" t="s">
        <v>993</v>
      </c>
      <c r="C506" s="3" t="s">
        <v>133</v>
      </c>
      <c r="D506" s="3" t="s">
        <v>134</v>
      </c>
      <c r="E506" s="3" t="s">
        <v>1004</v>
      </c>
      <c r="F506" s="3" t="s">
        <v>1005</v>
      </c>
      <c r="G506" s="4">
        <v>400</v>
      </c>
      <c r="H506" s="4">
        <v>400</v>
      </c>
      <c r="I506" s="4">
        <v>399.327</v>
      </c>
      <c r="J506" s="4">
        <v>0.67300000000000004</v>
      </c>
      <c r="K506" s="5">
        <v>99.83175</v>
      </c>
    </row>
    <row r="507" spans="1:11" s="1" customFormat="1" ht="16.05" customHeight="1" x14ac:dyDescent="0.3">
      <c r="A507" s="3" t="s">
        <v>978</v>
      </c>
      <c r="B507" s="3" t="s">
        <v>993</v>
      </c>
      <c r="C507" s="3" t="s">
        <v>137</v>
      </c>
      <c r="D507" s="3" t="s">
        <v>138</v>
      </c>
      <c r="E507" s="3" t="s">
        <v>1002</v>
      </c>
      <c r="F507" s="3" t="s">
        <v>1003</v>
      </c>
      <c r="G507" s="4">
        <v>135</v>
      </c>
      <c r="H507" s="4">
        <v>135</v>
      </c>
      <c r="I507" s="4">
        <v>38.97381</v>
      </c>
      <c r="J507" s="4">
        <v>96.02619</v>
      </c>
      <c r="K507" s="5">
        <v>28.869488888888888</v>
      </c>
    </row>
    <row r="508" spans="1:11" s="1" customFormat="1" ht="16.05" customHeight="1" x14ac:dyDescent="0.3">
      <c r="A508" s="3" t="s">
        <v>978</v>
      </c>
      <c r="B508" s="3" t="s">
        <v>993</v>
      </c>
      <c r="C508" s="3" t="s">
        <v>137</v>
      </c>
      <c r="D508" s="3" t="s">
        <v>138</v>
      </c>
      <c r="E508" s="3" t="s">
        <v>996</v>
      </c>
      <c r="F508" s="3" t="s">
        <v>997</v>
      </c>
      <c r="G508" s="4">
        <v>1000</v>
      </c>
      <c r="H508" s="4">
        <v>1000</v>
      </c>
      <c r="I508" s="4">
        <v>628.99050999999997</v>
      </c>
      <c r="J508" s="4">
        <v>371.00949000000003</v>
      </c>
      <c r="K508" s="5">
        <v>62.899051</v>
      </c>
    </row>
    <row r="509" spans="1:11" s="1" customFormat="1" ht="27" x14ac:dyDescent="0.3">
      <c r="A509" s="3" t="s">
        <v>978</v>
      </c>
      <c r="B509" s="3" t="s">
        <v>993</v>
      </c>
      <c r="C509" s="3" t="s">
        <v>78</v>
      </c>
      <c r="D509" s="3" t="s">
        <v>91</v>
      </c>
      <c r="E509" s="3" t="s">
        <v>1002</v>
      </c>
      <c r="F509" s="3" t="s">
        <v>1003</v>
      </c>
      <c r="G509" s="4">
        <v>25</v>
      </c>
      <c r="H509" s="4">
        <v>25</v>
      </c>
      <c r="I509" s="4">
        <v>13.472</v>
      </c>
      <c r="J509" s="4">
        <v>11.528</v>
      </c>
      <c r="K509" s="5">
        <v>53.887999999999998</v>
      </c>
    </row>
    <row r="510" spans="1:11" s="1" customFormat="1" ht="27" x14ac:dyDescent="0.3">
      <c r="A510" s="3" t="s">
        <v>978</v>
      </c>
      <c r="B510" s="3" t="s">
        <v>993</v>
      </c>
      <c r="C510" s="3" t="s">
        <v>78</v>
      </c>
      <c r="D510" s="3" t="s">
        <v>91</v>
      </c>
      <c r="E510" s="3" t="s">
        <v>996</v>
      </c>
      <c r="F510" s="3" t="s">
        <v>997</v>
      </c>
      <c r="G510" s="4">
        <v>100</v>
      </c>
      <c r="H510" s="4">
        <v>100</v>
      </c>
      <c r="I510" s="4">
        <v>76.213459999999998</v>
      </c>
      <c r="J510" s="4">
        <v>23.786539999999999</v>
      </c>
      <c r="K510" s="5">
        <v>76.213459999999998</v>
      </c>
    </row>
    <row r="511" spans="1:11" s="1" customFormat="1" ht="16.05" customHeight="1" x14ac:dyDescent="0.3">
      <c r="A511" s="3" t="s">
        <v>978</v>
      </c>
      <c r="B511" s="3" t="s">
        <v>993</v>
      </c>
      <c r="C511" s="3" t="s">
        <v>81</v>
      </c>
      <c r="D511" s="3" t="s">
        <v>82</v>
      </c>
      <c r="E511" s="3" t="s">
        <v>996</v>
      </c>
      <c r="F511" s="3" t="s">
        <v>997</v>
      </c>
      <c r="G511" s="4">
        <v>900</v>
      </c>
      <c r="H511" s="4">
        <v>900</v>
      </c>
      <c r="I511" s="4">
        <v>331.55781000000002</v>
      </c>
      <c r="J511" s="4">
        <v>568.44218999999998</v>
      </c>
      <c r="K511" s="5">
        <v>36.839756666666666</v>
      </c>
    </row>
    <row r="512" spans="1:11" s="1" customFormat="1" ht="16.05" customHeight="1" x14ac:dyDescent="0.3">
      <c r="A512" s="3" t="s">
        <v>978</v>
      </c>
      <c r="B512" s="3" t="s">
        <v>993</v>
      </c>
      <c r="C512" s="3" t="s">
        <v>83</v>
      </c>
      <c r="D512" s="3" t="s">
        <v>84</v>
      </c>
      <c r="E512" s="3" t="s">
        <v>1002</v>
      </c>
      <c r="F512" s="3" t="s">
        <v>1003</v>
      </c>
      <c r="G512" s="4">
        <v>480</v>
      </c>
      <c r="H512" s="4">
        <v>480</v>
      </c>
      <c r="I512" s="4">
        <v>176.87375</v>
      </c>
      <c r="J512" s="4">
        <v>303.12625000000003</v>
      </c>
      <c r="K512" s="5">
        <v>36.848697916666666</v>
      </c>
    </row>
    <row r="513" spans="1:11" s="1" customFormat="1" ht="16.05" customHeight="1" x14ac:dyDescent="0.3">
      <c r="A513" s="3" t="s">
        <v>978</v>
      </c>
      <c r="B513" s="3" t="s">
        <v>993</v>
      </c>
      <c r="C513" s="3" t="s">
        <v>83</v>
      </c>
      <c r="D513" s="3" t="s">
        <v>84</v>
      </c>
      <c r="E513" s="3" t="s">
        <v>996</v>
      </c>
      <c r="F513" s="3" t="s">
        <v>997</v>
      </c>
      <c r="G513" s="4">
        <v>1100</v>
      </c>
      <c r="H513" s="4">
        <v>1100</v>
      </c>
      <c r="I513" s="4">
        <v>458.49493000000001</v>
      </c>
      <c r="J513" s="4">
        <v>641.50507000000005</v>
      </c>
      <c r="K513" s="5">
        <v>41.681357272727276</v>
      </c>
    </row>
    <row r="514" spans="1:11" s="1" customFormat="1" ht="16.05" customHeight="1" x14ac:dyDescent="0.3">
      <c r="A514" s="3" t="s">
        <v>978</v>
      </c>
      <c r="B514" s="3" t="s">
        <v>993</v>
      </c>
      <c r="C514" s="3" t="s">
        <v>85</v>
      </c>
      <c r="D514" s="3" t="s">
        <v>86</v>
      </c>
      <c r="E514" s="3" t="s">
        <v>1002</v>
      </c>
      <c r="F514" s="3" t="s">
        <v>1003</v>
      </c>
      <c r="G514" s="4">
        <v>45</v>
      </c>
      <c r="H514" s="4">
        <v>45</v>
      </c>
      <c r="I514" s="4">
        <v>0</v>
      </c>
      <c r="J514" s="4">
        <v>45</v>
      </c>
      <c r="K514" s="5">
        <v>0</v>
      </c>
    </row>
    <row r="515" spans="1:11" s="1" customFormat="1" ht="16.05" customHeight="1" x14ac:dyDescent="0.3">
      <c r="A515" s="3" t="s">
        <v>978</v>
      </c>
      <c r="B515" s="3" t="s">
        <v>993</v>
      </c>
      <c r="C515" s="3" t="s">
        <v>87</v>
      </c>
      <c r="D515" s="3" t="s">
        <v>88</v>
      </c>
      <c r="E515" s="3" t="s">
        <v>1002</v>
      </c>
      <c r="F515" s="3" t="s">
        <v>1003</v>
      </c>
      <c r="G515" s="4">
        <v>5</v>
      </c>
      <c r="H515" s="4">
        <v>5</v>
      </c>
      <c r="I515" s="4">
        <v>0</v>
      </c>
      <c r="J515" s="4">
        <v>5</v>
      </c>
      <c r="K515" s="5">
        <v>0</v>
      </c>
    </row>
    <row r="516" spans="1:11" s="1" customFormat="1" ht="16.05" customHeight="1" x14ac:dyDescent="0.3">
      <c r="A516" s="3" t="s">
        <v>978</v>
      </c>
      <c r="B516" s="3" t="s">
        <v>993</v>
      </c>
      <c r="C516" s="3" t="s">
        <v>87</v>
      </c>
      <c r="D516" s="3" t="s">
        <v>88</v>
      </c>
      <c r="E516" s="3" t="s">
        <v>996</v>
      </c>
      <c r="F516" s="3" t="s">
        <v>997</v>
      </c>
      <c r="G516" s="4">
        <v>80</v>
      </c>
      <c r="H516" s="4">
        <v>80</v>
      </c>
      <c r="I516" s="4">
        <v>37.400149999999996</v>
      </c>
      <c r="J516" s="4">
        <v>42.599850000000004</v>
      </c>
      <c r="K516" s="5">
        <v>46.750187500000003</v>
      </c>
    </row>
    <row r="517" spans="1:11" s="1" customFormat="1" ht="16.05" customHeight="1" x14ac:dyDescent="0.3">
      <c r="A517" s="3" t="s">
        <v>978</v>
      </c>
      <c r="B517" s="3" t="s">
        <v>993</v>
      </c>
      <c r="C517" s="3" t="s">
        <v>565</v>
      </c>
      <c r="D517" s="3" t="s">
        <v>566</v>
      </c>
      <c r="E517" s="3" t="s">
        <v>996</v>
      </c>
      <c r="F517" s="3" t="s">
        <v>997</v>
      </c>
      <c r="G517" s="4">
        <v>800</v>
      </c>
      <c r="H517" s="4">
        <v>800</v>
      </c>
      <c r="I517" s="4">
        <v>300.10284999999999</v>
      </c>
      <c r="J517" s="4">
        <v>499.89715000000001</v>
      </c>
      <c r="K517" s="5">
        <v>37.512856249999999</v>
      </c>
    </row>
    <row r="518" spans="1:11" s="1" customFormat="1" ht="16.05" customHeight="1" x14ac:dyDescent="0.3">
      <c r="A518" s="3" t="s">
        <v>978</v>
      </c>
      <c r="B518" s="3" t="s">
        <v>993</v>
      </c>
      <c r="C518" s="3" t="s">
        <v>567</v>
      </c>
      <c r="D518" s="3" t="s">
        <v>568</v>
      </c>
      <c r="E518" s="3" t="s">
        <v>1002</v>
      </c>
      <c r="F518" s="3" t="s">
        <v>1003</v>
      </c>
      <c r="G518" s="4">
        <v>40</v>
      </c>
      <c r="H518" s="4">
        <v>40</v>
      </c>
      <c r="I518" s="4">
        <v>21.045000000000002</v>
      </c>
      <c r="J518" s="4">
        <v>18.954999999999998</v>
      </c>
      <c r="K518" s="5">
        <v>52.612499999999997</v>
      </c>
    </row>
    <row r="519" spans="1:11" s="1" customFormat="1" ht="16.05" customHeight="1" x14ac:dyDescent="0.3">
      <c r="A519" s="3" t="s">
        <v>978</v>
      </c>
      <c r="B519" s="3" t="s">
        <v>993</v>
      </c>
      <c r="C519" s="3" t="s">
        <v>567</v>
      </c>
      <c r="D519" s="3" t="s">
        <v>568</v>
      </c>
      <c r="E519" s="3" t="s">
        <v>996</v>
      </c>
      <c r="F519" s="3" t="s">
        <v>997</v>
      </c>
      <c r="G519" s="4">
        <v>300</v>
      </c>
      <c r="H519" s="4">
        <v>300</v>
      </c>
      <c r="I519" s="4">
        <v>131.38138000000001</v>
      </c>
      <c r="J519" s="4">
        <v>168.61861999999999</v>
      </c>
      <c r="K519" s="5">
        <v>43.793793333333333</v>
      </c>
    </row>
    <row r="520" spans="1:11" s="1" customFormat="1" ht="16.05" customHeight="1" x14ac:dyDescent="0.3">
      <c r="A520" s="3" t="s">
        <v>978</v>
      </c>
      <c r="B520" s="3" t="s">
        <v>993</v>
      </c>
      <c r="C520" s="3" t="s">
        <v>784</v>
      </c>
      <c r="D520" s="3" t="s">
        <v>785</v>
      </c>
      <c r="E520" s="3" t="s">
        <v>996</v>
      </c>
      <c r="F520" s="3" t="s">
        <v>997</v>
      </c>
      <c r="G520" s="4">
        <v>100</v>
      </c>
      <c r="H520" s="4">
        <v>100</v>
      </c>
      <c r="I520" s="4">
        <v>31.210999999999999</v>
      </c>
      <c r="J520" s="4">
        <v>68.789000000000001</v>
      </c>
      <c r="K520" s="5">
        <v>31.210999999999999</v>
      </c>
    </row>
    <row r="521" spans="1:11" s="1" customFormat="1" ht="16.05" customHeight="1" x14ac:dyDescent="0.3">
      <c r="A521" s="3" t="s">
        <v>978</v>
      </c>
      <c r="B521" s="3" t="s">
        <v>993</v>
      </c>
      <c r="C521" s="3" t="s">
        <v>431</v>
      </c>
      <c r="D521" s="3" t="s">
        <v>432</v>
      </c>
      <c r="E521" s="3" t="s">
        <v>996</v>
      </c>
      <c r="F521" s="3" t="s">
        <v>997</v>
      </c>
      <c r="G521" s="4">
        <v>350</v>
      </c>
      <c r="H521" s="4">
        <v>350</v>
      </c>
      <c r="I521" s="4">
        <v>173.56797</v>
      </c>
      <c r="J521" s="4">
        <v>176.43203</v>
      </c>
      <c r="K521" s="5">
        <v>49.590848571428573</v>
      </c>
    </row>
    <row r="522" spans="1:11" s="1" customFormat="1" ht="27" x14ac:dyDescent="0.3">
      <c r="A522" s="3" t="s">
        <v>978</v>
      </c>
      <c r="B522" s="3" t="s">
        <v>993</v>
      </c>
      <c r="C522" s="3" t="s">
        <v>142</v>
      </c>
      <c r="D522" s="3" t="s">
        <v>143</v>
      </c>
      <c r="E522" s="3" t="s">
        <v>996</v>
      </c>
      <c r="F522" s="3" t="s">
        <v>997</v>
      </c>
      <c r="G522" s="4">
        <v>400</v>
      </c>
      <c r="H522" s="4">
        <v>400</v>
      </c>
      <c r="I522" s="4">
        <v>194.98204999999999</v>
      </c>
      <c r="J522" s="4">
        <v>205.01795000000001</v>
      </c>
      <c r="K522" s="5">
        <v>48.745512499999997</v>
      </c>
    </row>
    <row r="523" spans="1:11" s="1" customFormat="1" ht="16.05" customHeight="1" x14ac:dyDescent="0.3">
      <c r="A523" s="3" t="s">
        <v>978</v>
      </c>
      <c r="B523" s="3" t="s">
        <v>993</v>
      </c>
      <c r="C523" s="3" t="s">
        <v>959</v>
      </c>
      <c r="D523" s="3" t="s">
        <v>960</v>
      </c>
      <c r="E523" s="3" t="s">
        <v>996</v>
      </c>
      <c r="F523" s="3" t="s">
        <v>997</v>
      </c>
      <c r="G523" s="4">
        <v>600</v>
      </c>
      <c r="H523" s="4">
        <v>600</v>
      </c>
      <c r="I523" s="4">
        <v>263.16732999999999</v>
      </c>
      <c r="J523" s="4">
        <v>336.83267000000001</v>
      </c>
      <c r="K523" s="5">
        <v>43.861221666666665</v>
      </c>
    </row>
    <row r="524" spans="1:11" s="1" customFormat="1" ht="16.05" customHeight="1" x14ac:dyDescent="0.3">
      <c r="A524" s="3" t="s">
        <v>978</v>
      </c>
      <c r="B524" s="3" t="s">
        <v>993</v>
      </c>
      <c r="C524" s="3" t="s">
        <v>959</v>
      </c>
      <c r="D524" s="3" t="s">
        <v>960</v>
      </c>
      <c r="E524" s="3" t="s">
        <v>1006</v>
      </c>
      <c r="F524" s="3" t="s">
        <v>1007</v>
      </c>
      <c r="G524" s="4">
        <v>100</v>
      </c>
      <c r="H524" s="4">
        <v>100</v>
      </c>
      <c r="I524" s="4">
        <v>0</v>
      </c>
      <c r="J524" s="4">
        <v>100</v>
      </c>
      <c r="K524" s="5">
        <v>0</v>
      </c>
    </row>
    <row r="525" spans="1:11" s="1" customFormat="1" ht="40.200000000000003" x14ac:dyDescent="0.3">
      <c r="A525" s="3" t="s">
        <v>978</v>
      </c>
      <c r="B525" s="3" t="s">
        <v>993</v>
      </c>
      <c r="C525" s="3" t="s">
        <v>729</v>
      </c>
      <c r="D525" s="3" t="s">
        <v>730</v>
      </c>
      <c r="E525" s="3" t="s">
        <v>1002</v>
      </c>
      <c r="F525" s="3" t="s">
        <v>1003</v>
      </c>
      <c r="G525" s="4">
        <v>5</v>
      </c>
      <c r="H525" s="4">
        <v>5</v>
      </c>
      <c r="I525" s="4">
        <v>0</v>
      </c>
      <c r="J525" s="4">
        <v>5</v>
      </c>
      <c r="K525" s="5">
        <v>0</v>
      </c>
    </row>
    <row r="526" spans="1:11" s="1" customFormat="1" ht="40.200000000000003" x14ac:dyDescent="0.3">
      <c r="A526" s="3" t="s">
        <v>978</v>
      </c>
      <c r="B526" s="3" t="s">
        <v>993</v>
      </c>
      <c r="C526" s="3" t="s">
        <v>729</v>
      </c>
      <c r="D526" s="3" t="s">
        <v>730</v>
      </c>
      <c r="E526" s="3" t="s">
        <v>996</v>
      </c>
      <c r="F526" s="3" t="s">
        <v>997</v>
      </c>
      <c r="G526" s="4">
        <v>1500</v>
      </c>
      <c r="H526" s="4">
        <v>1500</v>
      </c>
      <c r="I526" s="4">
        <v>917.04015000000004</v>
      </c>
      <c r="J526" s="4">
        <v>582.95984999999996</v>
      </c>
      <c r="K526" s="5">
        <v>61.136009999999999</v>
      </c>
    </row>
    <row r="527" spans="1:11" s="1" customFormat="1" ht="16.05" customHeight="1" x14ac:dyDescent="0.3">
      <c r="A527" s="3" t="s">
        <v>978</v>
      </c>
      <c r="B527" s="3" t="s">
        <v>993</v>
      </c>
      <c r="C527" s="3" t="s">
        <v>107</v>
      </c>
      <c r="D527" s="3" t="s">
        <v>108</v>
      </c>
      <c r="E527" s="3" t="s">
        <v>1002</v>
      </c>
      <c r="F527" s="3" t="s">
        <v>1003</v>
      </c>
      <c r="G527" s="4">
        <v>50</v>
      </c>
      <c r="H527" s="4">
        <v>50</v>
      </c>
      <c r="I527" s="4">
        <v>5.6295999999999999</v>
      </c>
      <c r="J527" s="4">
        <v>44.370399999999997</v>
      </c>
      <c r="K527" s="5">
        <v>11.2592</v>
      </c>
    </row>
    <row r="528" spans="1:11" s="1" customFormat="1" ht="16.05" customHeight="1" x14ac:dyDescent="0.3">
      <c r="A528" s="3" t="s">
        <v>978</v>
      </c>
      <c r="B528" s="3" t="s">
        <v>993</v>
      </c>
      <c r="C528" s="3" t="s">
        <v>107</v>
      </c>
      <c r="D528" s="3" t="s">
        <v>108</v>
      </c>
      <c r="E528" s="3" t="s">
        <v>996</v>
      </c>
      <c r="F528" s="3" t="s">
        <v>997</v>
      </c>
      <c r="G528" s="4">
        <v>4500</v>
      </c>
      <c r="H528" s="4">
        <v>4500</v>
      </c>
      <c r="I528" s="4">
        <v>2741.0698900000002</v>
      </c>
      <c r="J528" s="4">
        <v>1758.93011</v>
      </c>
      <c r="K528" s="5">
        <v>60.912664222222219</v>
      </c>
    </row>
    <row r="529" spans="1:11" s="1" customFormat="1" ht="16.05" customHeight="1" x14ac:dyDescent="0.3">
      <c r="A529" s="3" t="s">
        <v>978</v>
      </c>
      <c r="B529" s="3" t="s">
        <v>993</v>
      </c>
      <c r="C529" s="3" t="s">
        <v>107</v>
      </c>
      <c r="D529" s="3" t="s">
        <v>108</v>
      </c>
      <c r="E529" s="3" t="s">
        <v>1008</v>
      </c>
      <c r="F529" s="3" t="s">
        <v>1009</v>
      </c>
      <c r="G529" s="4">
        <v>150</v>
      </c>
      <c r="H529" s="4">
        <v>150</v>
      </c>
      <c r="I529" s="4">
        <v>0</v>
      </c>
      <c r="J529" s="4">
        <v>150</v>
      </c>
      <c r="K529" s="5">
        <v>0</v>
      </c>
    </row>
    <row r="530" spans="1:11" s="1" customFormat="1" ht="16.05" customHeight="1" x14ac:dyDescent="0.3">
      <c r="A530" s="3" t="s">
        <v>978</v>
      </c>
      <c r="B530" s="3" t="s">
        <v>993</v>
      </c>
      <c r="C530" s="3" t="s">
        <v>107</v>
      </c>
      <c r="D530" s="3" t="s">
        <v>108</v>
      </c>
      <c r="E530" s="3" t="s">
        <v>1010</v>
      </c>
      <c r="F530" s="3" t="s">
        <v>1011</v>
      </c>
      <c r="G530" s="4">
        <v>200</v>
      </c>
      <c r="H530" s="4">
        <v>200</v>
      </c>
      <c r="I530" s="4">
        <v>0</v>
      </c>
      <c r="J530" s="4">
        <v>200</v>
      </c>
      <c r="K530" s="5">
        <v>0</v>
      </c>
    </row>
    <row r="531" spans="1:11" s="1" customFormat="1" ht="16.05" customHeight="1" x14ac:dyDescent="0.3">
      <c r="A531" s="3" t="s">
        <v>978</v>
      </c>
      <c r="B531" s="3" t="s">
        <v>993</v>
      </c>
      <c r="C531" s="3" t="s">
        <v>122</v>
      </c>
      <c r="D531" s="3" t="s">
        <v>123</v>
      </c>
      <c r="E531" s="3" t="s">
        <v>1002</v>
      </c>
      <c r="F531" s="3" t="s">
        <v>1003</v>
      </c>
      <c r="G531" s="4">
        <v>540</v>
      </c>
      <c r="H531" s="4">
        <v>540</v>
      </c>
      <c r="I531" s="4">
        <v>9.6902399999999993</v>
      </c>
      <c r="J531" s="4">
        <v>530.30975999999998</v>
      </c>
      <c r="K531" s="5">
        <v>1.7944888888888888</v>
      </c>
    </row>
    <row r="532" spans="1:11" s="1" customFormat="1" ht="16.05" customHeight="1" x14ac:dyDescent="0.3">
      <c r="A532" s="3" t="s">
        <v>978</v>
      </c>
      <c r="B532" s="3" t="s">
        <v>993</v>
      </c>
      <c r="C532" s="3" t="s">
        <v>122</v>
      </c>
      <c r="D532" s="3" t="s">
        <v>123</v>
      </c>
      <c r="E532" s="3" t="s">
        <v>996</v>
      </c>
      <c r="F532" s="3" t="s">
        <v>997</v>
      </c>
      <c r="G532" s="4">
        <v>500</v>
      </c>
      <c r="H532" s="4">
        <v>485.9</v>
      </c>
      <c r="I532" s="4">
        <v>223.60373999999999</v>
      </c>
      <c r="J532" s="4">
        <v>262.29626000000002</v>
      </c>
      <c r="K532" s="5">
        <v>46.018468820745007</v>
      </c>
    </row>
    <row r="533" spans="1:11" s="1" customFormat="1" ht="16.05" customHeight="1" x14ac:dyDescent="0.3">
      <c r="A533" s="3" t="s">
        <v>978</v>
      </c>
      <c r="B533" s="3" t="s">
        <v>993</v>
      </c>
      <c r="C533" s="3" t="s">
        <v>122</v>
      </c>
      <c r="D533" s="3" t="s">
        <v>123</v>
      </c>
      <c r="E533" s="3" t="s">
        <v>1012</v>
      </c>
      <c r="F533" s="3" t="s">
        <v>1013</v>
      </c>
      <c r="G533" s="4">
        <v>100</v>
      </c>
      <c r="H533" s="4">
        <v>100</v>
      </c>
      <c r="I533" s="4">
        <v>0</v>
      </c>
      <c r="J533" s="4">
        <v>100</v>
      </c>
      <c r="K533" s="5">
        <v>0</v>
      </c>
    </row>
    <row r="534" spans="1:11" s="1" customFormat="1" ht="16.05" customHeight="1" x14ac:dyDescent="0.3">
      <c r="A534" s="3" t="s">
        <v>978</v>
      </c>
      <c r="B534" s="3" t="s">
        <v>993</v>
      </c>
      <c r="C534" s="3" t="s">
        <v>961</v>
      </c>
      <c r="D534" s="3" t="s">
        <v>962</v>
      </c>
      <c r="E534" s="3" t="s">
        <v>996</v>
      </c>
      <c r="F534" s="3" t="s">
        <v>997</v>
      </c>
      <c r="G534" s="4">
        <v>170</v>
      </c>
      <c r="H534" s="4">
        <v>170</v>
      </c>
      <c r="I534" s="4">
        <v>0</v>
      </c>
      <c r="J534" s="4">
        <v>170</v>
      </c>
      <c r="K534" s="5">
        <v>0</v>
      </c>
    </row>
    <row r="535" spans="1:11" s="1" customFormat="1" ht="16.05" customHeight="1" x14ac:dyDescent="0.3">
      <c r="A535" s="3" t="s">
        <v>978</v>
      </c>
      <c r="B535" s="3" t="s">
        <v>993</v>
      </c>
      <c r="C535" s="3" t="s">
        <v>963</v>
      </c>
      <c r="D535" s="3" t="s">
        <v>964</v>
      </c>
      <c r="E535" s="3" t="s">
        <v>996</v>
      </c>
      <c r="F535" s="3" t="s">
        <v>997</v>
      </c>
      <c r="G535" s="4">
        <v>60</v>
      </c>
      <c r="H535" s="4">
        <v>60</v>
      </c>
      <c r="I535" s="4">
        <v>46.171900000000001</v>
      </c>
      <c r="J535" s="4">
        <v>13.828099999999999</v>
      </c>
      <c r="K535" s="5">
        <v>76.953166666666661</v>
      </c>
    </row>
    <row r="536" spans="1:11" s="1" customFormat="1" ht="16.05" customHeight="1" x14ac:dyDescent="0.3">
      <c r="A536" s="3" t="s">
        <v>978</v>
      </c>
      <c r="B536" s="3" t="s">
        <v>993</v>
      </c>
      <c r="C536" s="3" t="s">
        <v>435</v>
      </c>
      <c r="D536" s="3" t="s">
        <v>436</v>
      </c>
      <c r="E536" s="3" t="s">
        <v>1002</v>
      </c>
      <c r="F536" s="3" t="s">
        <v>1003</v>
      </c>
      <c r="G536" s="4">
        <v>200</v>
      </c>
      <c r="H536" s="4">
        <v>200</v>
      </c>
      <c r="I536" s="4">
        <v>71.861999999999995</v>
      </c>
      <c r="J536" s="4">
        <v>128.13800000000001</v>
      </c>
      <c r="K536" s="5">
        <v>35.930999999999997</v>
      </c>
    </row>
    <row r="537" spans="1:11" s="1" customFormat="1" ht="16.05" customHeight="1" x14ac:dyDescent="0.3">
      <c r="A537" s="3" t="s">
        <v>978</v>
      </c>
      <c r="B537" s="3" t="s">
        <v>993</v>
      </c>
      <c r="C537" s="3" t="s">
        <v>435</v>
      </c>
      <c r="D537" s="3" t="s">
        <v>436</v>
      </c>
      <c r="E537" s="3" t="s">
        <v>996</v>
      </c>
      <c r="F537" s="3" t="s">
        <v>997</v>
      </c>
      <c r="G537" s="4">
        <v>200</v>
      </c>
      <c r="H537" s="4">
        <v>200</v>
      </c>
      <c r="I537" s="4">
        <v>70.962569999999999</v>
      </c>
      <c r="J537" s="4">
        <v>129.03743</v>
      </c>
      <c r="K537" s="5">
        <v>35.481285</v>
      </c>
    </row>
    <row r="538" spans="1:11" s="1" customFormat="1" ht="16.05" customHeight="1" x14ac:dyDescent="0.3">
      <c r="A538" s="3" t="s">
        <v>978</v>
      </c>
      <c r="B538" s="3" t="s">
        <v>993</v>
      </c>
      <c r="C538" s="3" t="s">
        <v>126</v>
      </c>
      <c r="D538" s="3" t="s">
        <v>127</v>
      </c>
      <c r="E538" s="3" t="s">
        <v>996</v>
      </c>
      <c r="F538" s="3" t="s">
        <v>997</v>
      </c>
      <c r="G538" s="4">
        <v>190</v>
      </c>
      <c r="H538" s="4">
        <v>190</v>
      </c>
      <c r="I538" s="4">
        <v>68.8</v>
      </c>
      <c r="J538" s="4">
        <v>121.2</v>
      </c>
      <c r="K538" s="5">
        <v>36.210526315789473</v>
      </c>
    </row>
    <row r="539" spans="1:11" s="1" customFormat="1" ht="16.05" customHeight="1" x14ac:dyDescent="0.3">
      <c r="A539" s="3" t="s">
        <v>978</v>
      </c>
      <c r="B539" s="3" t="s">
        <v>993</v>
      </c>
      <c r="C539" s="3" t="s">
        <v>603</v>
      </c>
      <c r="D539" s="3" t="s">
        <v>604</v>
      </c>
      <c r="E539" s="3"/>
      <c r="F539" s="3"/>
      <c r="G539" s="4">
        <v>0</v>
      </c>
      <c r="H539" s="4">
        <v>0</v>
      </c>
      <c r="I539" s="4">
        <v>-8.6359999999999992</v>
      </c>
      <c r="J539" s="4">
        <v>8.6359999999999992</v>
      </c>
      <c r="K539" s="5">
        <v>0</v>
      </c>
    </row>
    <row r="540" spans="1:11" s="1" customFormat="1" ht="16.05" customHeight="1" x14ac:dyDescent="0.3">
      <c r="A540" s="3" t="s">
        <v>978</v>
      </c>
      <c r="B540" s="3" t="s">
        <v>993</v>
      </c>
      <c r="C540" s="3" t="s">
        <v>603</v>
      </c>
      <c r="D540" s="3" t="s">
        <v>604</v>
      </c>
      <c r="E540" s="3" t="s">
        <v>1014</v>
      </c>
      <c r="F540" s="3" t="s">
        <v>1015</v>
      </c>
      <c r="G540" s="4">
        <v>0</v>
      </c>
      <c r="H540" s="4">
        <v>0</v>
      </c>
      <c r="I540" s="4">
        <v>173.71600000000001</v>
      </c>
      <c r="J540" s="4">
        <v>-173.71600000000001</v>
      </c>
      <c r="K540" s="5">
        <v>0</v>
      </c>
    </row>
    <row r="541" spans="1:11" s="1" customFormat="1" ht="16.05" customHeight="1" x14ac:dyDescent="0.3">
      <c r="A541" s="3" t="s">
        <v>978</v>
      </c>
      <c r="B541" s="3" t="s">
        <v>993</v>
      </c>
      <c r="C541" s="3" t="s">
        <v>219</v>
      </c>
      <c r="D541" s="3" t="s">
        <v>220</v>
      </c>
      <c r="E541" s="3" t="s">
        <v>996</v>
      </c>
      <c r="F541" s="3" t="s">
        <v>997</v>
      </c>
      <c r="G541" s="4">
        <v>60</v>
      </c>
      <c r="H541" s="4">
        <v>60</v>
      </c>
      <c r="I541" s="4">
        <v>10</v>
      </c>
      <c r="J541" s="4">
        <v>50</v>
      </c>
      <c r="K541" s="5">
        <v>16.666666666666668</v>
      </c>
    </row>
    <row r="542" spans="1:11" s="1" customFormat="1" ht="16.05" customHeight="1" x14ac:dyDescent="0.3">
      <c r="A542" s="3" t="s">
        <v>978</v>
      </c>
      <c r="B542" s="3" t="s">
        <v>993</v>
      </c>
      <c r="C542" s="3" t="s">
        <v>377</v>
      </c>
      <c r="D542" s="3" t="s">
        <v>378</v>
      </c>
      <c r="E542" s="3" t="s">
        <v>996</v>
      </c>
      <c r="F542" s="3" t="s">
        <v>997</v>
      </c>
      <c r="G542" s="4">
        <v>250</v>
      </c>
      <c r="H542" s="4">
        <v>250</v>
      </c>
      <c r="I542" s="4">
        <v>26.913489999999999</v>
      </c>
      <c r="J542" s="4">
        <v>223.08651</v>
      </c>
      <c r="K542" s="5">
        <v>10.765396000000001</v>
      </c>
    </row>
    <row r="543" spans="1:11" s="1" customFormat="1" ht="16.05" customHeight="1" x14ac:dyDescent="0.3">
      <c r="A543" s="3" t="s">
        <v>978</v>
      </c>
      <c r="B543" s="3" t="s">
        <v>993</v>
      </c>
      <c r="C543" s="3" t="s">
        <v>1016</v>
      </c>
      <c r="D543" s="3" t="s">
        <v>1017</v>
      </c>
      <c r="E543" s="3" t="s">
        <v>996</v>
      </c>
      <c r="F543" s="3" t="s">
        <v>997</v>
      </c>
      <c r="G543" s="4">
        <v>97</v>
      </c>
      <c r="H543" s="4">
        <v>97</v>
      </c>
      <c r="I543" s="4">
        <v>96.522000000000006</v>
      </c>
      <c r="J543" s="4">
        <v>0.47799999999999998</v>
      </c>
      <c r="K543" s="5">
        <v>99.507216494845366</v>
      </c>
    </row>
    <row r="544" spans="1:11" s="1" customFormat="1" ht="16.05" customHeight="1" x14ac:dyDescent="0.3">
      <c r="A544" s="3" t="s">
        <v>978</v>
      </c>
      <c r="B544" s="3" t="s">
        <v>993</v>
      </c>
      <c r="C544" s="3" t="s">
        <v>739</v>
      </c>
      <c r="D544" s="3" t="s">
        <v>740</v>
      </c>
      <c r="E544" s="3" t="s">
        <v>996</v>
      </c>
      <c r="F544" s="3" t="s">
        <v>997</v>
      </c>
      <c r="G544" s="4">
        <v>25</v>
      </c>
      <c r="H544" s="4">
        <v>25</v>
      </c>
      <c r="I544" s="4">
        <v>12.372</v>
      </c>
      <c r="J544" s="4">
        <v>12.628</v>
      </c>
      <c r="K544" s="5">
        <v>49.488</v>
      </c>
    </row>
    <row r="545" spans="1:11" s="1" customFormat="1" ht="27" x14ac:dyDescent="0.3">
      <c r="A545" s="3" t="s">
        <v>978</v>
      </c>
      <c r="B545" s="3" t="s">
        <v>993</v>
      </c>
      <c r="C545" s="3" t="s">
        <v>1018</v>
      </c>
      <c r="D545" s="3" t="s">
        <v>1019</v>
      </c>
      <c r="E545" s="3" t="s">
        <v>996</v>
      </c>
      <c r="F545" s="3" t="s">
        <v>997</v>
      </c>
      <c r="G545" s="4">
        <v>1300</v>
      </c>
      <c r="H545" s="4">
        <v>1300</v>
      </c>
      <c r="I545" s="4">
        <v>532.71400000000006</v>
      </c>
      <c r="J545" s="4">
        <v>767.28599999999994</v>
      </c>
      <c r="K545" s="5">
        <v>40.978000000000002</v>
      </c>
    </row>
    <row r="546" spans="1:11" s="1" customFormat="1" ht="27" x14ac:dyDescent="0.3">
      <c r="A546" s="3" t="s">
        <v>978</v>
      </c>
      <c r="B546" s="3" t="s">
        <v>993</v>
      </c>
      <c r="C546" s="3" t="s">
        <v>1020</v>
      </c>
      <c r="D546" s="3" t="s">
        <v>1021</v>
      </c>
      <c r="E546" s="3" t="s">
        <v>996</v>
      </c>
      <c r="F546" s="3" t="s">
        <v>997</v>
      </c>
      <c r="G546" s="4">
        <v>40</v>
      </c>
      <c r="H546" s="4">
        <v>40</v>
      </c>
      <c r="I546" s="4">
        <v>0</v>
      </c>
      <c r="J546" s="4">
        <v>40</v>
      </c>
      <c r="K546" s="5">
        <v>0</v>
      </c>
    </row>
    <row r="547" spans="1:11" s="1" customFormat="1" ht="16.05" customHeight="1" x14ac:dyDescent="0.3">
      <c r="A547" s="157" t="s">
        <v>1022</v>
      </c>
      <c r="B547" s="157"/>
      <c r="C547" s="157"/>
      <c r="D547" s="157"/>
      <c r="E547" s="157"/>
      <c r="F547" s="157"/>
      <c r="G547" s="28">
        <v>73360</v>
      </c>
      <c r="H547" s="28">
        <v>74311.8</v>
      </c>
      <c r="I547" s="28">
        <v>34775.78</v>
      </c>
      <c r="J547" s="28">
        <v>39536.03</v>
      </c>
      <c r="K547" s="29">
        <v>46.8</v>
      </c>
    </row>
    <row r="548" spans="1:11" s="1" customFormat="1" ht="16.05" customHeight="1" x14ac:dyDescent="0.3">
      <c r="A548" s="3" t="s">
        <v>1023</v>
      </c>
      <c r="B548" s="3" t="s">
        <v>1024</v>
      </c>
      <c r="C548" s="3" t="s">
        <v>329</v>
      </c>
      <c r="D548" s="3" t="s">
        <v>330</v>
      </c>
      <c r="E548" s="3" t="s">
        <v>1026</v>
      </c>
      <c r="F548" s="3" t="s">
        <v>1025</v>
      </c>
      <c r="G548" s="4">
        <v>50</v>
      </c>
      <c r="H548" s="4">
        <v>50</v>
      </c>
      <c r="I548" s="4">
        <v>0</v>
      </c>
      <c r="J548" s="4">
        <v>50</v>
      </c>
      <c r="K548" s="5">
        <v>0</v>
      </c>
    </row>
    <row r="549" spans="1:11" s="1" customFormat="1" ht="16.05" customHeight="1" x14ac:dyDescent="0.3">
      <c r="A549" s="157" t="s">
        <v>1027</v>
      </c>
      <c r="B549" s="157"/>
      <c r="C549" s="157"/>
      <c r="D549" s="157"/>
      <c r="E549" s="157"/>
      <c r="F549" s="157"/>
      <c r="G549" s="28">
        <v>50</v>
      </c>
      <c r="H549" s="28">
        <v>50</v>
      </c>
      <c r="I549" s="28">
        <v>0</v>
      </c>
      <c r="J549" s="28">
        <v>50</v>
      </c>
      <c r="K549" s="29">
        <v>0</v>
      </c>
    </row>
    <row r="550" spans="1:11" s="1" customFormat="1" ht="16.05" customHeight="1" x14ac:dyDescent="0.3">
      <c r="A550" s="3" t="s">
        <v>1028</v>
      </c>
      <c r="B550" s="3" t="s">
        <v>1030</v>
      </c>
      <c r="C550" s="3" t="s">
        <v>1031</v>
      </c>
      <c r="D550" s="3" t="s">
        <v>1032</v>
      </c>
      <c r="E550" s="3" t="s">
        <v>1033</v>
      </c>
      <c r="F550" s="3" t="s">
        <v>1029</v>
      </c>
      <c r="G550" s="4">
        <v>600</v>
      </c>
      <c r="H550" s="4">
        <v>600</v>
      </c>
      <c r="I550" s="4">
        <v>36.566360000000003</v>
      </c>
      <c r="J550" s="4">
        <v>563.43363999999997</v>
      </c>
      <c r="K550" s="5">
        <v>6.0943933333333336</v>
      </c>
    </row>
    <row r="551" spans="1:11" s="1" customFormat="1" ht="16.05" customHeight="1" x14ac:dyDescent="0.3">
      <c r="A551" s="3" t="s">
        <v>1028</v>
      </c>
      <c r="B551" s="3" t="s">
        <v>1030</v>
      </c>
      <c r="C551" s="3" t="s">
        <v>784</v>
      </c>
      <c r="D551" s="3" t="s">
        <v>785</v>
      </c>
      <c r="E551" s="3" t="s">
        <v>1033</v>
      </c>
      <c r="F551" s="3" t="s">
        <v>1029</v>
      </c>
      <c r="G551" s="4">
        <v>300</v>
      </c>
      <c r="H551" s="4">
        <v>300</v>
      </c>
      <c r="I551" s="4">
        <v>70.106620000000007</v>
      </c>
      <c r="J551" s="4">
        <v>229.89338000000001</v>
      </c>
      <c r="K551" s="5">
        <v>23.368873333333333</v>
      </c>
    </row>
    <row r="552" spans="1:11" s="1" customFormat="1" ht="16.05" customHeight="1" x14ac:dyDescent="0.3">
      <c r="A552" s="3" t="s">
        <v>1028</v>
      </c>
      <c r="B552" s="3" t="s">
        <v>1034</v>
      </c>
      <c r="C552" s="3" t="s">
        <v>784</v>
      </c>
      <c r="D552" s="3" t="s">
        <v>785</v>
      </c>
      <c r="E552" s="3" t="s">
        <v>1033</v>
      </c>
      <c r="F552" s="3" t="s">
        <v>1029</v>
      </c>
      <c r="G552" s="4">
        <v>1250</v>
      </c>
      <c r="H552" s="4">
        <v>1250</v>
      </c>
      <c r="I552" s="4">
        <v>526.48045999999999</v>
      </c>
      <c r="J552" s="4">
        <v>723.51954000000001</v>
      </c>
      <c r="K552" s="5">
        <v>42.118436799999998</v>
      </c>
    </row>
    <row r="553" spans="1:11" s="1" customFormat="1" ht="16.05" customHeight="1" x14ac:dyDescent="0.3">
      <c r="A553" s="3" t="s">
        <v>1028</v>
      </c>
      <c r="B553" s="3" t="s">
        <v>1035</v>
      </c>
      <c r="C553" s="3" t="s">
        <v>739</v>
      </c>
      <c r="D553" s="3" t="s">
        <v>740</v>
      </c>
      <c r="E553" s="3" t="s">
        <v>1033</v>
      </c>
      <c r="F553" s="3" t="s">
        <v>1029</v>
      </c>
      <c r="G553" s="4">
        <v>6000</v>
      </c>
      <c r="H553" s="4">
        <v>6000</v>
      </c>
      <c r="I553" s="4">
        <v>955.86599999999999</v>
      </c>
      <c r="J553" s="4">
        <v>5044.134</v>
      </c>
      <c r="K553" s="5">
        <v>15.931100000000001</v>
      </c>
    </row>
    <row r="554" spans="1:11" s="1" customFormat="1" ht="27" x14ac:dyDescent="0.3">
      <c r="A554" s="3" t="s">
        <v>1028</v>
      </c>
      <c r="B554" s="3" t="s">
        <v>1035</v>
      </c>
      <c r="C554" s="3" t="s">
        <v>1036</v>
      </c>
      <c r="D554" s="3" t="s">
        <v>1037</v>
      </c>
      <c r="E554" s="3" t="s">
        <v>1033</v>
      </c>
      <c r="F554" s="3" t="s">
        <v>1029</v>
      </c>
      <c r="G554" s="4">
        <v>13000</v>
      </c>
      <c r="H554" s="4">
        <v>13000</v>
      </c>
      <c r="I554" s="4">
        <v>10691.68</v>
      </c>
      <c r="J554" s="4">
        <v>2308.3200000000002</v>
      </c>
      <c r="K554" s="5">
        <v>82.243692307692314</v>
      </c>
    </row>
    <row r="555" spans="1:11" s="1" customFormat="1" ht="16.05" customHeight="1" x14ac:dyDescent="0.3">
      <c r="A555" s="3" t="s">
        <v>1028</v>
      </c>
      <c r="B555" s="3" t="s">
        <v>1035</v>
      </c>
      <c r="C555" s="3" t="s">
        <v>329</v>
      </c>
      <c r="D555" s="3" t="s">
        <v>330</v>
      </c>
      <c r="E555" s="3" t="s">
        <v>1038</v>
      </c>
      <c r="F555" s="3" t="s">
        <v>1039</v>
      </c>
      <c r="G555" s="4">
        <v>200</v>
      </c>
      <c r="H555" s="4">
        <v>155</v>
      </c>
      <c r="I555" s="4">
        <v>0</v>
      </c>
      <c r="J555" s="4">
        <v>155</v>
      </c>
      <c r="K555" s="5">
        <v>0</v>
      </c>
    </row>
    <row r="556" spans="1:11" s="1" customFormat="1" ht="16.05" customHeight="1" x14ac:dyDescent="0.3">
      <c r="A556" s="157" t="s">
        <v>1040</v>
      </c>
      <c r="B556" s="157"/>
      <c r="C556" s="157"/>
      <c r="D556" s="157"/>
      <c r="E556" s="157"/>
      <c r="F556" s="157"/>
      <c r="G556" s="28">
        <v>21350</v>
      </c>
      <c r="H556" s="28">
        <v>21305</v>
      </c>
      <c r="I556" s="28">
        <v>12280.71</v>
      </c>
      <c r="J556" s="28">
        <v>9024.2900000000009</v>
      </c>
      <c r="K556" s="29">
        <v>57.64</v>
      </c>
    </row>
    <row r="557" spans="1:11" s="1" customFormat="1" ht="27" x14ac:dyDescent="0.3">
      <c r="A557" s="3" t="s">
        <v>1041</v>
      </c>
      <c r="B557" s="3" t="s">
        <v>1042</v>
      </c>
      <c r="C557" s="3" t="s">
        <v>1043</v>
      </c>
      <c r="D557" s="3" t="s">
        <v>1044</v>
      </c>
      <c r="E557" s="3" t="s">
        <v>1045</v>
      </c>
      <c r="F557" s="3" t="s">
        <v>1046</v>
      </c>
      <c r="G557" s="4">
        <v>0.76300000000000001</v>
      </c>
      <c r="H557" s="4">
        <v>0.76300000000000001</v>
      </c>
      <c r="I557" s="4">
        <v>0.76300000000000001</v>
      </c>
      <c r="J557" s="4">
        <v>0</v>
      </c>
      <c r="K557" s="5">
        <v>100</v>
      </c>
    </row>
    <row r="558" spans="1:11" s="1" customFormat="1" ht="27" x14ac:dyDescent="0.3">
      <c r="A558" s="3" t="s">
        <v>1041</v>
      </c>
      <c r="B558" s="3" t="s">
        <v>1042</v>
      </c>
      <c r="C558" s="3" t="s">
        <v>1043</v>
      </c>
      <c r="D558" s="3" t="s">
        <v>1044</v>
      </c>
      <c r="E558" s="3" t="s">
        <v>1047</v>
      </c>
      <c r="F558" s="3" t="s">
        <v>1048</v>
      </c>
      <c r="G558" s="4">
        <v>0</v>
      </c>
      <c r="H558" s="4">
        <v>1.8939999999999999</v>
      </c>
      <c r="I558" s="4">
        <v>1.8939999999999999</v>
      </c>
      <c r="J558" s="4">
        <v>0</v>
      </c>
      <c r="K558" s="5">
        <v>100</v>
      </c>
    </row>
    <row r="559" spans="1:11" s="1" customFormat="1" ht="27" x14ac:dyDescent="0.3">
      <c r="A559" s="3" t="s">
        <v>1041</v>
      </c>
      <c r="B559" s="3" t="s">
        <v>1042</v>
      </c>
      <c r="C559" s="3" t="s">
        <v>1049</v>
      </c>
      <c r="D559" s="3" t="s">
        <v>1050</v>
      </c>
      <c r="E559" s="3" t="s">
        <v>1047</v>
      </c>
      <c r="F559" s="3" t="s">
        <v>1048</v>
      </c>
      <c r="G559" s="4">
        <v>1.8939999999999999</v>
      </c>
      <c r="H559" s="4">
        <v>0</v>
      </c>
      <c r="I559" s="4">
        <v>0</v>
      </c>
      <c r="J559" s="4">
        <v>0</v>
      </c>
      <c r="K559" s="5">
        <v>0</v>
      </c>
    </row>
    <row r="560" spans="1:11" s="1" customFormat="1" ht="16.05" customHeight="1" thickBot="1" x14ac:dyDescent="0.35">
      <c r="A560" s="158" t="s">
        <v>1051</v>
      </c>
      <c r="B560" s="158"/>
      <c r="C560" s="158"/>
      <c r="D560" s="158"/>
      <c r="E560" s="158"/>
      <c r="F560" s="158"/>
      <c r="G560" s="30">
        <v>2.65</v>
      </c>
      <c r="H560" s="30">
        <v>2.65</v>
      </c>
      <c r="I560" s="30">
        <v>2.65</v>
      </c>
      <c r="J560" s="30">
        <v>0</v>
      </c>
      <c r="K560" s="31">
        <v>100</v>
      </c>
    </row>
    <row r="561" spans="1:11" s="1" customFormat="1" ht="16.05" customHeight="1" thickBot="1" x14ac:dyDescent="0.35">
      <c r="A561" s="159" t="s">
        <v>39</v>
      </c>
      <c r="B561" s="160"/>
      <c r="C561" s="160"/>
      <c r="D561" s="160"/>
      <c r="E561" s="160"/>
      <c r="F561" s="160"/>
      <c r="G561" s="105">
        <v>365322.15</v>
      </c>
      <c r="H561" s="105">
        <v>367165.05</v>
      </c>
      <c r="I561" s="105">
        <v>159128.04</v>
      </c>
      <c r="J561" s="105">
        <v>208037.14</v>
      </c>
      <c r="K561" s="106">
        <v>43.34</v>
      </c>
    </row>
    <row r="562" spans="1:11" s="1" customFormat="1" ht="13.8" x14ac:dyDescent="0.3">
      <c r="G562" s="27"/>
      <c r="H562" s="27"/>
      <c r="I562" s="27"/>
      <c r="J562" s="27"/>
    </row>
    <row r="563" spans="1:11" s="1" customFormat="1" ht="13.8" x14ac:dyDescent="0.3"/>
    <row r="564" spans="1:11" s="1" customFormat="1" ht="13.8" x14ac:dyDescent="0.3"/>
    <row r="565" spans="1:11" s="1" customFormat="1" ht="13.8" x14ac:dyDescent="0.3"/>
    <row r="566" spans="1:11" s="1" customFormat="1" ht="13.8" x14ac:dyDescent="0.3"/>
    <row r="567" spans="1:11" s="1" customFormat="1" ht="13.8" x14ac:dyDescent="0.3"/>
    <row r="568" spans="1:11" s="1" customFormat="1" ht="13.8" x14ac:dyDescent="0.3"/>
    <row r="569" spans="1:11" s="1" customFormat="1" ht="13.8" x14ac:dyDescent="0.3"/>
    <row r="570" spans="1:11" s="1" customFormat="1" ht="13.8" x14ac:dyDescent="0.3"/>
    <row r="571" spans="1:11" s="1" customFormat="1" ht="13.8" x14ac:dyDescent="0.3"/>
    <row r="572" spans="1:11" s="1" customFormat="1" ht="13.8" x14ac:dyDescent="0.3"/>
    <row r="573" spans="1:11" s="1" customFormat="1" ht="13.8" x14ac:dyDescent="0.3"/>
    <row r="574" spans="1:11" s="1" customFormat="1" ht="13.8" x14ac:dyDescent="0.3"/>
    <row r="575" spans="1:11" s="1" customFormat="1" ht="13.8" x14ac:dyDescent="0.3"/>
    <row r="576" spans="1:11" s="1" customFormat="1" ht="13.8" x14ac:dyDescent="0.3"/>
    <row r="577" s="1" customFormat="1" ht="13.8" x14ac:dyDescent="0.3"/>
    <row r="578" s="1" customFormat="1" ht="13.8" x14ac:dyDescent="0.3"/>
    <row r="579" s="1" customFormat="1" ht="13.8" x14ac:dyDescent="0.3"/>
    <row r="580" s="1" customFormat="1" ht="13.8" x14ac:dyDescent="0.3"/>
    <row r="581" s="1" customFormat="1" ht="13.8" x14ac:dyDescent="0.3"/>
    <row r="582" s="1" customFormat="1" ht="13.8" x14ac:dyDescent="0.3"/>
    <row r="583" s="1" customFormat="1" ht="13.8" x14ac:dyDescent="0.3"/>
    <row r="584" s="1" customFormat="1" ht="13.8" x14ac:dyDescent="0.3"/>
    <row r="585" s="1" customFormat="1" ht="13.8" x14ac:dyDescent="0.3"/>
  </sheetData>
  <mergeCells count="34">
    <mergeCell ref="A4:K4"/>
    <mergeCell ref="A5:A6"/>
    <mergeCell ref="B5:B6"/>
    <mergeCell ref="C5:C6"/>
    <mergeCell ref="D5:D6"/>
    <mergeCell ref="E5:E6"/>
    <mergeCell ref="F5:F6"/>
    <mergeCell ref="A1:E1"/>
    <mergeCell ref="F1:K1"/>
    <mergeCell ref="A2:E2"/>
    <mergeCell ref="F2:K2"/>
    <mergeCell ref="A3:K3"/>
    <mergeCell ref="A392:F392"/>
    <mergeCell ref="G5:K5"/>
    <mergeCell ref="A15:F15"/>
    <mergeCell ref="A19:F19"/>
    <mergeCell ref="A49:F49"/>
    <mergeCell ref="A73:F73"/>
    <mergeCell ref="A85:F85"/>
    <mergeCell ref="A89:F89"/>
    <mergeCell ref="A140:F140"/>
    <mergeCell ref="A219:F219"/>
    <mergeCell ref="A222:F222"/>
    <mergeCell ref="A350:F350"/>
    <mergeCell ref="A549:F549"/>
    <mergeCell ref="A556:F556"/>
    <mergeCell ref="A560:F560"/>
    <mergeCell ref="A561:F561"/>
    <mergeCell ref="A397:F397"/>
    <mergeCell ref="A432:F432"/>
    <mergeCell ref="A438:F438"/>
    <mergeCell ref="A445:F445"/>
    <mergeCell ref="A474:F474"/>
    <mergeCell ref="A547:F547"/>
  </mergeCells>
  <pageMargins left="0.7" right="0.7" top="0.78740157499999996" bottom="0.78740157499999996" header="0.3" footer="0.3"/>
  <pageSetup paperSize="9" scale="58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C035-A702-452B-8A73-72EEE80B3F55}">
  <sheetPr>
    <tabColor rgb="FFD5AB81"/>
    <pageSetUpPr fitToPage="1"/>
  </sheetPr>
  <dimension ref="A1:G73"/>
  <sheetViews>
    <sheetView tabSelected="1" workbookViewId="0">
      <selection sqref="A1:C1"/>
    </sheetView>
  </sheetViews>
  <sheetFormatPr defaultRowHeight="14.4" x14ac:dyDescent="0.3"/>
  <cols>
    <col min="1" max="1" width="6.77734375" customWidth="1"/>
    <col min="2" max="2" width="56.88671875" bestFit="1" customWidth="1"/>
    <col min="3" max="7" width="15.77734375" customWidth="1"/>
  </cols>
  <sheetData>
    <row r="1" spans="1:7" x14ac:dyDescent="0.3">
      <c r="A1" s="121" t="s">
        <v>96</v>
      </c>
      <c r="B1" s="121"/>
      <c r="C1" s="121"/>
      <c r="D1" s="180"/>
      <c r="E1" s="180"/>
      <c r="F1" s="180"/>
      <c r="G1" s="180"/>
    </row>
    <row r="2" spans="1:7" x14ac:dyDescent="0.3">
      <c r="A2" s="121" t="s">
        <v>97</v>
      </c>
      <c r="B2" s="121"/>
      <c r="C2" s="121"/>
      <c r="D2" s="180"/>
      <c r="E2" s="180"/>
      <c r="F2" s="180"/>
      <c r="G2" s="180"/>
    </row>
    <row r="3" spans="1:7" ht="24.6" x14ac:dyDescent="0.3">
      <c r="A3" s="181" t="s">
        <v>1417</v>
      </c>
      <c r="B3" s="181"/>
      <c r="C3" s="181"/>
      <c r="D3" s="181"/>
      <c r="E3" s="181"/>
      <c r="F3" s="181"/>
      <c r="G3" s="181"/>
    </row>
    <row r="4" spans="1:7" ht="15" thickBot="1" x14ac:dyDescent="0.35">
      <c r="A4" s="121" t="s">
        <v>98</v>
      </c>
      <c r="B4" s="121"/>
      <c r="C4" s="121"/>
      <c r="D4" s="121"/>
      <c r="E4" s="121"/>
      <c r="F4" s="121"/>
      <c r="G4" s="121"/>
    </row>
    <row r="5" spans="1:7" ht="27" customHeight="1" thickBot="1" x14ac:dyDescent="0.35">
      <c r="A5" s="169" t="s">
        <v>1436</v>
      </c>
      <c r="B5" s="171" t="s">
        <v>4</v>
      </c>
      <c r="C5" s="173" t="s">
        <v>101</v>
      </c>
      <c r="D5" s="173"/>
      <c r="E5" s="173"/>
      <c r="F5" s="173"/>
      <c r="G5" s="174"/>
    </row>
    <row r="6" spans="1:7" ht="27" thickBot="1" x14ac:dyDescent="0.35">
      <c r="A6" s="170"/>
      <c r="B6" s="172"/>
      <c r="C6" s="11" t="s">
        <v>102</v>
      </c>
      <c r="D6" s="11" t="s">
        <v>103</v>
      </c>
      <c r="E6" s="32" t="s">
        <v>1052</v>
      </c>
      <c r="F6" s="11" t="s">
        <v>1418</v>
      </c>
      <c r="G6" s="12" t="s">
        <v>104</v>
      </c>
    </row>
    <row r="7" spans="1:7" x14ac:dyDescent="0.3">
      <c r="A7" s="8" t="s">
        <v>105</v>
      </c>
      <c r="B7" s="8" t="s">
        <v>1419</v>
      </c>
      <c r="C7" s="9">
        <v>1170</v>
      </c>
      <c r="D7" s="9">
        <v>1170</v>
      </c>
      <c r="E7" s="9">
        <v>472.42829999999998</v>
      </c>
      <c r="F7" s="9">
        <v>697.57169999999996</v>
      </c>
      <c r="G7" s="10">
        <v>40.37848717948718</v>
      </c>
    </row>
    <row r="8" spans="1:7" x14ac:dyDescent="0.3">
      <c r="A8" s="3" t="s">
        <v>131</v>
      </c>
      <c r="B8" s="3" t="s">
        <v>1420</v>
      </c>
      <c r="C8" s="4">
        <v>330</v>
      </c>
      <c r="D8" s="4">
        <v>330</v>
      </c>
      <c r="E8" s="4">
        <v>72.497839999999997</v>
      </c>
      <c r="F8" s="4">
        <v>257.50216</v>
      </c>
      <c r="G8" s="5">
        <v>21.969042424242424</v>
      </c>
    </row>
    <row r="9" spans="1:7" x14ac:dyDescent="0.3">
      <c r="A9" s="3" t="s">
        <v>140</v>
      </c>
      <c r="B9" s="3" t="s">
        <v>1421</v>
      </c>
      <c r="C9" s="4">
        <v>16368.5</v>
      </c>
      <c r="D9" s="4">
        <v>16368.5</v>
      </c>
      <c r="E9" s="4">
        <v>5878.9955300000001</v>
      </c>
      <c r="F9" s="4">
        <v>10489.50447</v>
      </c>
      <c r="G9" s="5">
        <v>35.91651971775056</v>
      </c>
    </row>
    <row r="10" spans="1:7" x14ac:dyDescent="0.3">
      <c r="A10" s="3" t="s">
        <v>201</v>
      </c>
      <c r="B10" s="3" t="s">
        <v>1422</v>
      </c>
      <c r="C10" s="4">
        <v>55155</v>
      </c>
      <c r="D10" s="4">
        <v>55362</v>
      </c>
      <c r="E10" s="4">
        <v>20376.17326</v>
      </c>
      <c r="F10" s="4">
        <v>34985.826739999997</v>
      </c>
      <c r="G10" s="5">
        <v>36.805341678407572</v>
      </c>
    </row>
    <row r="11" spans="1:7" x14ac:dyDescent="0.3">
      <c r="A11" s="3" t="s">
        <v>250</v>
      </c>
      <c r="B11" s="3" t="s">
        <v>1423</v>
      </c>
      <c r="C11" s="4">
        <v>31805.599999999999</v>
      </c>
      <c r="D11" s="4">
        <v>31805.599999999999</v>
      </c>
      <c r="E11" s="4">
        <v>15153.93</v>
      </c>
      <c r="F11" s="4">
        <v>16651.669999999998</v>
      </c>
      <c r="G11" s="5">
        <v>47.645477525970271</v>
      </c>
    </row>
    <row r="12" spans="1:7" x14ac:dyDescent="0.3">
      <c r="A12" s="3" t="s">
        <v>282</v>
      </c>
      <c r="B12" s="3" t="s">
        <v>1423</v>
      </c>
      <c r="C12" s="4">
        <v>3957</v>
      </c>
      <c r="D12" s="4">
        <v>3957</v>
      </c>
      <c r="E12" s="4">
        <v>1949</v>
      </c>
      <c r="F12" s="4">
        <v>2008</v>
      </c>
      <c r="G12" s="5">
        <v>49.254485721506192</v>
      </c>
    </row>
    <row r="13" spans="1:7" x14ac:dyDescent="0.3">
      <c r="A13" s="3" t="s">
        <v>295</v>
      </c>
      <c r="B13" s="3" t="s">
        <v>1424</v>
      </c>
      <c r="C13" s="4">
        <v>24462.6</v>
      </c>
      <c r="D13" s="4">
        <v>24456.95</v>
      </c>
      <c r="E13" s="4">
        <v>10517.0715</v>
      </c>
      <c r="F13" s="4">
        <v>13939.878500000001</v>
      </c>
      <c r="G13" s="5">
        <v>43.002383780479576</v>
      </c>
    </row>
    <row r="14" spans="1:7" x14ac:dyDescent="0.3">
      <c r="A14" s="3" t="s">
        <v>396</v>
      </c>
      <c r="B14" s="3" t="s">
        <v>1425</v>
      </c>
      <c r="C14" s="4">
        <v>26951.85</v>
      </c>
      <c r="D14" s="4">
        <v>27513.603999999999</v>
      </c>
      <c r="E14" s="4">
        <v>17610.030210000001</v>
      </c>
      <c r="F14" s="4">
        <v>9903.5737900000004</v>
      </c>
      <c r="G14" s="5">
        <v>64.004810892822334</v>
      </c>
    </row>
    <row r="15" spans="1:7" x14ac:dyDescent="0.3">
      <c r="A15" s="3" t="s">
        <v>552</v>
      </c>
      <c r="B15" s="3" t="s">
        <v>1426</v>
      </c>
      <c r="C15" s="4">
        <v>300</v>
      </c>
      <c r="D15" s="4">
        <v>300</v>
      </c>
      <c r="E15" s="4">
        <v>249.67725999999999</v>
      </c>
      <c r="F15" s="4">
        <v>50.322740000000003</v>
      </c>
      <c r="G15" s="5">
        <v>83.22575333333333</v>
      </c>
    </row>
    <row r="16" spans="1:7" s="110" customFormat="1" x14ac:dyDescent="0.3">
      <c r="A16" s="3" t="s">
        <v>557</v>
      </c>
      <c r="B16" s="3" t="s">
        <v>1427</v>
      </c>
      <c r="C16" s="4">
        <v>56199.995999999999</v>
      </c>
      <c r="D16" s="4">
        <v>56077.995999999999</v>
      </c>
      <c r="E16" s="4">
        <v>15919.913350000001</v>
      </c>
      <c r="F16" s="4">
        <v>40158.082649999997</v>
      </c>
      <c r="G16" s="5">
        <v>28.3888770739953</v>
      </c>
    </row>
    <row r="17" spans="1:7" x14ac:dyDescent="0.3">
      <c r="A17" s="3" t="s">
        <v>765</v>
      </c>
      <c r="B17" s="3" t="s">
        <v>1428</v>
      </c>
      <c r="C17" s="4">
        <v>44929</v>
      </c>
      <c r="D17" s="4">
        <v>45204</v>
      </c>
      <c r="E17" s="4">
        <v>18044.7749</v>
      </c>
      <c r="F17" s="4">
        <v>27159.2251</v>
      </c>
      <c r="G17" s="5">
        <v>39.918535749048758</v>
      </c>
    </row>
    <row r="18" spans="1:7" x14ac:dyDescent="0.3">
      <c r="A18" s="3" t="s">
        <v>851</v>
      </c>
      <c r="B18" s="3" t="s">
        <v>1429</v>
      </c>
      <c r="C18" s="4">
        <v>70</v>
      </c>
      <c r="D18" s="4">
        <v>70</v>
      </c>
      <c r="E18" s="4">
        <v>13.3</v>
      </c>
      <c r="F18" s="4">
        <v>56.7</v>
      </c>
      <c r="G18" s="5">
        <v>19</v>
      </c>
    </row>
    <row r="19" spans="1:7" ht="27" x14ac:dyDescent="0.3">
      <c r="A19" s="3" t="s">
        <v>856</v>
      </c>
      <c r="B19" s="3" t="s">
        <v>1430</v>
      </c>
      <c r="C19" s="4">
        <v>5181</v>
      </c>
      <c r="D19" s="4">
        <v>5181</v>
      </c>
      <c r="E19" s="4">
        <v>4891</v>
      </c>
      <c r="F19" s="4">
        <v>290</v>
      </c>
      <c r="G19" s="5">
        <v>94.40262497587338</v>
      </c>
    </row>
    <row r="20" spans="1:7" x14ac:dyDescent="0.3">
      <c r="A20" s="3" t="s">
        <v>932</v>
      </c>
      <c r="B20" s="3" t="s">
        <v>933</v>
      </c>
      <c r="C20" s="4">
        <v>573</v>
      </c>
      <c r="D20" s="4">
        <v>573</v>
      </c>
      <c r="E20" s="4">
        <v>42.238</v>
      </c>
      <c r="F20" s="4">
        <v>530.76199999999994</v>
      </c>
      <c r="G20" s="5">
        <v>7.3713787085514832</v>
      </c>
    </row>
    <row r="21" spans="1:7" x14ac:dyDescent="0.3">
      <c r="A21" s="3" t="s">
        <v>942</v>
      </c>
      <c r="B21" s="3" t="s">
        <v>1431</v>
      </c>
      <c r="C21" s="4">
        <v>860</v>
      </c>
      <c r="D21" s="4">
        <v>860</v>
      </c>
      <c r="E21" s="4">
        <v>114.18818</v>
      </c>
      <c r="F21" s="4">
        <v>745.81182000000001</v>
      </c>
      <c r="G21" s="5">
        <v>13.277695348837209</v>
      </c>
    </row>
    <row r="22" spans="1:7" x14ac:dyDescent="0.3">
      <c r="A22" s="3" t="s">
        <v>947</v>
      </c>
      <c r="B22" s="3" t="s">
        <v>1432</v>
      </c>
      <c r="C22" s="4">
        <v>2245.9499999999998</v>
      </c>
      <c r="D22" s="4">
        <v>2265.9499999999998</v>
      </c>
      <c r="E22" s="4">
        <v>763.62944000000005</v>
      </c>
      <c r="F22" s="4">
        <v>1502.3205599999999</v>
      </c>
      <c r="G22" s="5">
        <v>33.700189324565855</v>
      </c>
    </row>
    <row r="23" spans="1:7" x14ac:dyDescent="0.3">
      <c r="A23" s="3" t="s">
        <v>978</v>
      </c>
      <c r="B23" s="3" t="s">
        <v>1433</v>
      </c>
      <c r="C23" s="4">
        <v>73360</v>
      </c>
      <c r="D23" s="4">
        <v>74311.8</v>
      </c>
      <c r="E23" s="4">
        <v>34775.792500000003</v>
      </c>
      <c r="F23" s="4">
        <v>39536.0075</v>
      </c>
      <c r="G23" s="5">
        <v>46.797133833388507</v>
      </c>
    </row>
    <row r="24" spans="1:7" x14ac:dyDescent="0.3">
      <c r="A24" s="3" t="s">
        <v>1023</v>
      </c>
      <c r="B24" s="3" t="s">
        <v>1434</v>
      </c>
      <c r="C24" s="4">
        <v>50</v>
      </c>
      <c r="D24" s="4">
        <v>50</v>
      </c>
      <c r="E24" s="4">
        <v>0</v>
      </c>
      <c r="F24" s="4">
        <v>50</v>
      </c>
      <c r="G24" s="5">
        <v>0</v>
      </c>
    </row>
    <row r="25" spans="1:7" x14ac:dyDescent="0.3">
      <c r="A25" s="3" t="s">
        <v>1028</v>
      </c>
      <c r="B25" s="3" t="s">
        <v>1029</v>
      </c>
      <c r="C25" s="4">
        <v>21350</v>
      </c>
      <c r="D25" s="4">
        <v>21305</v>
      </c>
      <c r="E25" s="4">
        <v>12280.69944</v>
      </c>
      <c r="F25" s="4">
        <v>9024.3005599999997</v>
      </c>
      <c r="G25" s="5">
        <v>57.642334850973953</v>
      </c>
    </row>
    <row r="26" spans="1:7" x14ac:dyDescent="0.3">
      <c r="A26" s="3" t="s">
        <v>1041</v>
      </c>
      <c r="B26" s="3" t="s">
        <v>1435</v>
      </c>
      <c r="C26" s="4">
        <v>2.657</v>
      </c>
      <c r="D26" s="4">
        <v>2.657</v>
      </c>
      <c r="E26" s="4">
        <v>2.657</v>
      </c>
      <c r="F26" s="4">
        <v>0</v>
      </c>
      <c r="G26" s="5">
        <v>100</v>
      </c>
    </row>
    <row r="27" spans="1:7" x14ac:dyDescent="0.3">
      <c r="A27" s="182" t="s">
        <v>39</v>
      </c>
      <c r="B27" s="182"/>
      <c r="C27" s="6">
        <v>365322.16</v>
      </c>
      <c r="D27" s="6">
        <v>367165.06</v>
      </c>
      <c r="E27" s="6">
        <v>159128</v>
      </c>
      <c r="F27" s="6">
        <v>208037.05</v>
      </c>
      <c r="G27" s="7">
        <v>43.34</v>
      </c>
    </row>
    <row r="29" spans="1:7" ht="24.6" x14ac:dyDescent="0.3">
      <c r="A29" s="183" t="s">
        <v>1437</v>
      </c>
      <c r="B29" s="183"/>
      <c r="C29" s="183"/>
      <c r="D29" s="183"/>
      <c r="E29" s="183"/>
      <c r="F29" s="183"/>
      <c r="G29" s="183"/>
    </row>
    <row r="30" spans="1:7" ht="15" thickBot="1" x14ac:dyDescent="0.35">
      <c r="A30" s="121" t="s">
        <v>1055</v>
      </c>
      <c r="B30" s="121"/>
      <c r="C30" s="121"/>
      <c r="D30" s="121"/>
      <c r="E30" s="121"/>
      <c r="F30" s="121"/>
      <c r="G30" s="121"/>
    </row>
    <row r="31" spans="1:7" ht="15" thickBot="1" x14ac:dyDescent="0.35">
      <c r="A31" s="169" t="s">
        <v>1436</v>
      </c>
      <c r="B31" s="171" t="s">
        <v>4</v>
      </c>
      <c r="C31" s="173" t="s">
        <v>101</v>
      </c>
      <c r="D31" s="173"/>
      <c r="E31" s="173"/>
      <c r="F31" s="173"/>
      <c r="G31" s="174"/>
    </row>
    <row r="32" spans="1:7" ht="27" thickBot="1" x14ac:dyDescent="0.35">
      <c r="A32" s="170"/>
      <c r="B32" s="172"/>
      <c r="C32" s="11" t="s">
        <v>102</v>
      </c>
      <c r="D32" s="11" t="s">
        <v>103</v>
      </c>
      <c r="E32" s="32" t="s">
        <v>1052</v>
      </c>
      <c r="F32" s="11" t="s">
        <v>1418</v>
      </c>
      <c r="G32" s="12" t="s">
        <v>104</v>
      </c>
    </row>
    <row r="33" spans="1:7" x14ac:dyDescent="0.3">
      <c r="A33" s="8" t="s">
        <v>105</v>
      </c>
      <c r="B33" s="8" t="s">
        <v>1419</v>
      </c>
      <c r="C33" s="9">
        <v>800</v>
      </c>
      <c r="D33" s="9">
        <v>800</v>
      </c>
      <c r="E33" s="9">
        <v>0</v>
      </c>
      <c r="F33" s="9">
        <v>800</v>
      </c>
      <c r="G33" s="10">
        <v>0</v>
      </c>
    </row>
    <row r="34" spans="1:7" x14ac:dyDescent="0.3">
      <c r="A34" s="3" t="s">
        <v>140</v>
      </c>
      <c r="B34" s="3" t="s">
        <v>1421</v>
      </c>
      <c r="C34" s="4">
        <v>90260</v>
      </c>
      <c r="D34" s="4">
        <v>87146</v>
      </c>
      <c r="E34" s="4">
        <v>1231.52792</v>
      </c>
      <c r="F34" s="4">
        <v>85914.472080000007</v>
      </c>
      <c r="G34" s="5">
        <v>1.4131777935877723</v>
      </c>
    </row>
    <row r="35" spans="1:7" x14ac:dyDescent="0.3">
      <c r="A35" s="3" t="s">
        <v>201</v>
      </c>
      <c r="B35" s="3" t="s">
        <v>1422</v>
      </c>
      <c r="C35" s="4">
        <v>12665</v>
      </c>
      <c r="D35" s="4">
        <v>12809</v>
      </c>
      <c r="E35" s="4">
        <v>169.43697</v>
      </c>
      <c r="F35" s="4">
        <v>12639.563029999999</v>
      </c>
      <c r="G35" s="5">
        <v>1.3227962370208448</v>
      </c>
    </row>
    <row r="36" spans="1:7" x14ac:dyDescent="0.3">
      <c r="A36" s="3" t="s">
        <v>250</v>
      </c>
      <c r="B36" s="3" t="s">
        <v>1423</v>
      </c>
      <c r="C36" s="4">
        <v>19282</v>
      </c>
      <c r="D36" s="4">
        <v>19882</v>
      </c>
      <c r="E36" s="4">
        <v>0</v>
      </c>
      <c r="F36" s="4">
        <v>19882</v>
      </c>
      <c r="G36" s="5">
        <v>0</v>
      </c>
    </row>
    <row r="37" spans="1:7" x14ac:dyDescent="0.3">
      <c r="A37" s="3" t="s">
        <v>282</v>
      </c>
      <c r="B37" s="3" t="s">
        <v>1423</v>
      </c>
      <c r="C37" s="4">
        <v>4660</v>
      </c>
      <c r="D37" s="4">
        <v>4660</v>
      </c>
      <c r="E37" s="4">
        <v>0</v>
      </c>
      <c r="F37" s="4">
        <v>4660</v>
      </c>
      <c r="G37" s="5">
        <v>0</v>
      </c>
    </row>
    <row r="38" spans="1:7" x14ac:dyDescent="0.3">
      <c r="A38" s="3" t="s">
        <v>295</v>
      </c>
      <c r="B38" s="3" t="s">
        <v>1424</v>
      </c>
      <c r="C38" s="4">
        <v>11680</v>
      </c>
      <c r="D38" s="4">
        <v>11890</v>
      </c>
      <c r="E38" s="4">
        <v>2160.529</v>
      </c>
      <c r="F38" s="4">
        <v>9729.4709999999995</v>
      </c>
      <c r="G38" s="5">
        <v>18.170975609756098</v>
      </c>
    </row>
    <row r="39" spans="1:7" x14ac:dyDescent="0.3">
      <c r="A39" s="3" t="s">
        <v>396</v>
      </c>
      <c r="B39" s="3" t="s">
        <v>1425</v>
      </c>
      <c r="C39" s="4">
        <v>21104</v>
      </c>
      <c r="D39" s="4">
        <v>20854</v>
      </c>
      <c r="E39" s="4">
        <v>8387.1877700000005</v>
      </c>
      <c r="F39" s="4">
        <v>12466.81223</v>
      </c>
      <c r="G39" s="5">
        <v>40.218604440395126</v>
      </c>
    </row>
    <row r="40" spans="1:7" x14ac:dyDescent="0.3">
      <c r="A40" s="3" t="s">
        <v>552</v>
      </c>
      <c r="B40" s="3" t="s">
        <v>1426</v>
      </c>
      <c r="C40" s="4">
        <v>250</v>
      </c>
      <c r="D40" s="4">
        <v>250</v>
      </c>
      <c r="E40" s="4">
        <v>161.11270999999999</v>
      </c>
      <c r="F40" s="4">
        <v>88.887289999999993</v>
      </c>
      <c r="G40" s="5">
        <v>64.445083999999994</v>
      </c>
    </row>
    <row r="41" spans="1:7" x14ac:dyDescent="0.3">
      <c r="A41" s="3" t="s">
        <v>557</v>
      </c>
      <c r="B41" s="3" t="s">
        <v>1427</v>
      </c>
      <c r="C41" s="4">
        <v>44135</v>
      </c>
      <c r="D41" s="4">
        <v>44257</v>
      </c>
      <c r="E41" s="4">
        <v>2540.1935100000001</v>
      </c>
      <c r="F41" s="4">
        <v>41716.806490000003</v>
      </c>
      <c r="G41" s="5">
        <v>5.7396423390650071</v>
      </c>
    </row>
    <row r="42" spans="1:7" x14ac:dyDescent="0.3">
      <c r="A42" s="3" t="s">
        <v>765</v>
      </c>
      <c r="B42" s="3" t="s">
        <v>1428</v>
      </c>
      <c r="C42" s="4">
        <v>933</v>
      </c>
      <c r="D42" s="4">
        <v>783</v>
      </c>
      <c r="E42" s="4">
        <v>12.826000000000001</v>
      </c>
      <c r="F42" s="4">
        <v>770.17399999999998</v>
      </c>
      <c r="G42" s="5">
        <v>1.638058748403576</v>
      </c>
    </row>
    <row r="43" spans="1:7" x14ac:dyDescent="0.3">
      <c r="A43" s="3" t="s">
        <v>932</v>
      </c>
      <c r="B43" s="3" t="s">
        <v>933</v>
      </c>
      <c r="C43" s="4">
        <v>150</v>
      </c>
      <c r="D43" s="4">
        <v>150</v>
      </c>
      <c r="E43" s="4">
        <v>0</v>
      </c>
      <c r="F43" s="4">
        <v>150</v>
      </c>
      <c r="G43" s="5">
        <v>0</v>
      </c>
    </row>
    <row r="44" spans="1:7" x14ac:dyDescent="0.3">
      <c r="A44" s="3" t="s">
        <v>942</v>
      </c>
      <c r="B44" s="3" t="s">
        <v>1431</v>
      </c>
      <c r="C44" s="4">
        <v>2800</v>
      </c>
      <c r="D44" s="4">
        <v>800</v>
      </c>
      <c r="E44" s="4">
        <v>0</v>
      </c>
      <c r="F44" s="4">
        <v>800</v>
      </c>
      <c r="G44" s="5">
        <v>0</v>
      </c>
    </row>
    <row r="45" spans="1:7" x14ac:dyDescent="0.3">
      <c r="A45" s="3" t="s">
        <v>947</v>
      </c>
      <c r="B45" s="3" t="s">
        <v>1432</v>
      </c>
      <c r="C45" s="4">
        <v>12750</v>
      </c>
      <c r="D45" s="4">
        <v>12750</v>
      </c>
      <c r="E45" s="4">
        <v>0</v>
      </c>
      <c r="F45" s="4">
        <v>12750</v>
      </c>
      <c r="G45" s="5">
        <v>0</v>
      </c>
    </row>
    <row r="46" spans="1:7" ht="15" thickBot="1" x14ac:dyDescent="0.35">
      <c r="A46" s="13" t="s">
        <v>978</v>
      </c>
      <c r="B46" s="13" t="s">
        <v>1433</v>
      </c>
      <c r="C46" s="14">
        <v>3933</v>
      </c>
      <c r="D46" s="14">
        <v>3883</v>
      </c>
      <c r="E46" s="14">
        <v>1354.2122999999999</v>
      </c>
      <c r="F46" s="14">
        <v>2528.7876999999999</v>
      </c>
      <c r="G46" s="15">
        <v>34.875413340200879</v>
      </c>
    </row>
    <row r="47" spans="1:7" ht="15" thickBot="1" x14ac:dyDescent="0.35">
      <c r="A47" s="177" t="s">
        <v>39</v>
      </c>
      <c r="B47" s="178"/>
      <c r="C47" s="16">
        <v>225402</v>
      </c>
      <c r="D47" s="16">
        <v>220914</v>
      </c>
      <c r="E47" s="16">
        <v>16017.03</v>
      </c>
      <c r="F47" s="16">
        <v>204896.97</v>
      </c>
      <c r="G47" s="17">
        <v>7.25</v>
      </c>
    </row>
    <row r="49" spans="1:7" ht="24.6" x14ac:dyDescent="0.3">
      <c r="A49" s="179" t="s">
        <v>1438</v>
      </c>
      <c r="B49" s="179"/>
      <c r="C49" s="179"/>
      <c r="D49" s="179"/>
      <c r="E49" s="179"/>
      <c r="F49" s="179"/>
      <c r="G49" s="179"/>
    </row>
    <row r="50" spans="1:7" ht="15" thickBot="1" x14ac:dyDescent="0.35">
      <c r="A50" s="121" t="s">
        <v>1439</v>
      </c>
      <c r="B50" s="121"/>
      <c r="C50" s="121"/>
      <c r="D50" s="121"/>
      <c r="E50" s="121"/>
      <c r="F50" s="121"/>
      <c r="G50" s="121"/>
    </row>
    <row r="51" spans="1:7" ht="15" thickBot="1" x14ac:dyDescent="0.35">
      <c r="A51" s="169" t="s">
        <v>1436</v>
      </c>
      <c r="B51" s="171" t="s">
        <v>4</v>
      </c>
      <c r="C51" s="173" t="s">
        <v>101</v>
      </c>
      <c r="D51" s="173"/>
      <c r="E51" s="173"/>
      <c r="F51" s="173"/>
      <c r="G51" s="174"/>
    </row>
    <row r="52" spans="1:7" ht="27" thickBot="1" x14ac:dyDescent="0.35">
      <c r="A52" s="170"/>
      <c r="B52" s="172"/>
      <c r="C52" s="11" t="s">
        <v>102</v>
      </c>
      <c r="D52" s="11" t="s">
        <v>103</v>
      </c>
      <c r="E52" s="32" t="s">
        <v>1052</v>
      </c>
      <c r="F52" s="11" t="s">
        <v>1418</v>
      </c>
      <c r="G52" s="12" t="s">
        <v>104</v>
      </c>
    </row>
    <row r="53" spans="1:7" x14ac:dyDescent="0.3">
      <c r="A53" s="8" t="s">
        <v>105</v>
      </c>
      <c r="B53" s="8" t="s">
        <v>1419</v>
      </c>
      <c r="C53" s="9">
        <v>1970</v>
      </c>
      <c r="D53" s="9">
        <v>1970</v>
      </c>
      <c r="E53" s="9">
        <v>472.42829999999998</v>
      </c>
      <c r="F53" s="9">
        <v>1497.5717</v>
      </c>
      <c r="G53" s="10">
        <v>23.98113197969543</v>
      </c>
    </row>
    <row r="54" spans="1:7" x14ac:dyDescent="0.3">
      <c r="A54" s="3" t="s">
        <v>131</v>
      </c>
      <c r="B54" s="3" t="s">
        <v>1420</v>
      </c>
      <c r="C54" s="4">
        <v>330</v>
      </c>
      <c r="D54" s="4">
        <v>330</v>
      </c>
      <c r="E54" s="4">
        <v>72.497839999999997</v>
      </c>
      <c r="F54" s="4">
        <v>257.50216</v>
      </c>
      <c r="G54" s="5">
        <v>21.969042424242424</v>
      </c>
    </row>
    <row r="55" spans="1:7" x14ac:dyDescent="0.3">
      <c r="A55" s="3" t="s">
        <v>140</v>
      </c>
      <c r="B55" s="3" t="s">
        <v>1421</v>
      </c>
      <c r="C55" s="4">
        <v>106628.5</v>
      </c>
      <c r="D55" s="4">
        <v>103514.5</v>
      </c>
      <c r="E55" s="4">
        <v>7110.5234499999997</v>
      </c>
      <c r="F55" s="4">
        <v>96403.976550000007</v>
      </c>
      <c r="G55" s="5">
        <v>6.8691086272937607</v>
      </c>
    </row>
    <row r="56" spans="1:7" x14ac:dyDescent="0.3">
      <c r="A56" s="3" t="s">
        <v>201</v>
      </c>
      <c r="B56" s="3" t="s">
        <v>1422</v>
      </c>
      <c r="C56" s="4">
        <v>67820</v>
      </c>
      <c r="D56" s="4">
        <v>68171</v>
      </c>
      <c r="E56" s="4">
        <v>20545.610229999998</v>
      </c>
      <c r="F56" s="4">
        <v>47625.389770000002</v>
      </c>
      <c r="G56" s="5">
        <v>30.138343621187897</v>
      </c>
    </row>
    <row r="57" spans="1:7" x14ac:dyDescent="0.3">
      <c r="A57" s="3" t="s">
        <v>250</v>
      </c>
      <c r="B57" s="3" t="s">
        <v>1423</v>
      </c>
      <c r="C57" s="4">
        <v>51087.6</v>
      </c>
      <c r="D57" s="4">
        <v>51687.6</v>
      </c>
      <c r="E57" s="4">
        <v>15153.93</v>
      </c>
      <c r="F57" s="4">
        <v>36533.67</v>
      </c>
      <c r="G57" s="5">
        <v>29.318308453091262</v>
      </c>
    </row>
    <row r="58" spans="1:7" x14ac:dyDescent="0.3">
      <c r="A58" s="3" t="s">
        <v>282</v>
      </c>
      <c r="B58" s="3" t="s">
        <v>1423</v>
      </c>
      <c r="C58" s="4">
        <v>8617</v>
      </c>
      <c r="D58" s="4">
        <v>8617</v>
      </c>
      <c r="E58" s="4">
        <v>1949</v>
      </c>
      <c r="F58" s="4">
        <v>6668</v>
      </c>
      <c r="G58" s="5">
        <v>22.618080538470466</v>
      </c>
    </row>
    <row r="59" spans="1:7" x14ac:dyDescent="0.3">
      <c r="A59" s="3" t="s">
        <v>295</v>
      </c>
      <c r="B59" s="3" t="s">
        <v>1424</v>
      </c>
      <c r="C59" s="4">
        <v>36142.6</v>
      </c>
      <c r="D59" s="4">
        <v>36346.949999999997</v>
      </c>
      <c r="E59" s="4">
        <v>12677.6005</v>
      </c>
      <c r="F59" s="4">
        <v>23669.3495</v>
      </c>
      <c r="G59" s="5">
        <v>34.879406662732364</v>
      </c>
    </row>
    <row r="60" spans="1:7" x14ac:dyDescent="0.3">
      <c r="A60" s="3" t="s">
        <v>396</v>
      </c>
      <c r="B60" s="3" t="s">
        <v>1425</v>
      </c>
      <c r="C60" s="4">
        <v>48055.85</v>
      </c>
      <c r="D60" s="4">
        <v>48367.603999999999</v>
      </c>
      <c r="E60" s="4">
        <v>25997.217980000001</v>
      </c>
      <c r="F60" s="4">
        <v>22370.386020000002</v>
      </c>
      <c r="G60" s="5">
        <v>53.749236741187346</v>
      </c>
    </row>
    <row r="61" spans="1:7" x14ac:dyDescent="0.3">
      <c r="A61" s="3" t="s">
        <v>552</v>
      </c>
      <c r="B61" s="3" t="s">
        <v>1426</v>
      </c>
      <c r="C61" s="4">
        <v>550</v>
      </c>
      <c r="D61" s="4">
        <v>550</v>
      </c>
      <c r="E61" s="4">
        <v>410.78996999999998</v>
      </c>
      <c r="F61" s="4">
        <v>139.21002999999999</v>
      </c>
      <c r="G61" s="5">
        <v>74.689085454545449</v>
      </c>
    </row>
    <row r="62" spans="1:7" s="110" customFormat="1" x14ac:dyDescent="0.3">
      <c r="A62" s="3" t="s">
        <v>557</v>
      </c>
      <c r="B62" s="3" t="s">
        <v>1427</v>
      </c>
      <c r="C62" s="4">
        <v>100334.996</v>
      </c>
      <c r="D62" s="4">
        <v>100334.996</v>
      </c>
      <c r="E62" s="4">
        <v>18460.10686</v>
      </c>
      <c r="F62" s="4">
        <v>81874.889139999999</v>
      </c>
      <c r="G62" s="5">
        <v>18.3984727123525</v>
      </c>
    </row>
    <row r="63" spans="1:7" x14ac:dyDescent="0.3">
      <c r="A63" s="3" t="s">
        <v>765</v>
      </c>
      <c r="B63" s="3" t="s">
        <v>1428</v>
      </c>
      <c r="C63" s="4">
        <v>45862</v>
      </c>
      <c r="D63" s="4">
        <v>45987</v>
      </c>
      <c r="E63" s="4">
        <v>18057.600900000001</v>
      </c>
      <c r="F63" s="4">
        <v>27929.399099999999</v>
      </c>
      <c r="G63" s="5">
        <v>39.266751255789679</v>
      </c>
    </row>
    <row r="64" spans="1:7" x14ac:dyDescent="0.3">
      <c r="A64" s="3" t="s">
        <v>851</v>
      </c>
      <c r="B64" s="3" t="s">
        <v>1429</v>
      </c>
      <c r="C64" s="4">
        <v>70</v>
      </c>
      <c r="D64" s="4">
        <v>70</v>
      </c>
      <c r="E64" s="4">
        <v>13.3</v>
      </c>
      <c r="F64" s="4">
        <v>56.7</v>
      </c>
      <c r="G64" s="5">
        <v>19</v>
      </c>
    </row>
    <row r="65" spans="1:7" ht="27" x14ac:dyDescent="0.3">
      <c r="A65" s="3" t="s">
        <v>856</v>
      </c>
      <c r="B65" s="3" t="s">
        <v>1430</v>
      </c>
      <c r="C65" s="4">
        <v>5181</v>
      </c>
      <c r="D65" s="4">
        <v>5181</v>
      </c>
      <c r="E65" s="4">
        <v>4891</v>
      </c>
      <c r="F65" s="4">
        <v>290</v>
      </c>
      <c r="G65" s="5">
        <v>94.40262497587338</v>
      </c>
    </row>
    <row r="66" spans="1:7" x14ac:dyDescent="0.3">
      <c r="A66" s="3" t="s">
        <v>932</v>
      </c>
      <c r="B66" s="3" t="s">
        <v>933</v>
      </c>
      <c r="C66" s="4">
        <v>723</v>
      </c>
      <c r="D66" s="4">
        <v>723</v>
      </c>
      <c r="E66" s="4">
        <v>42.238</v>
      </c>
      <c r="F66" s="4">
        <v>680.76199999999994</v>
      </c>
      <c r="G66" s="5">
        <v>5.8420470262793911</v>
      </c>
    </row>
    <row r="67" spans="1:7" x14ac:dyDescent="0.3">
      <c r="A67" s="3" t="s">
        <v>942</v>
      </c>
      <c r="B67" s="3" t="s">
        <v>1431</v>
      </c>
      <c r="C67" s="4">
        <v>3660</v>
      </c>
      <c r="D67" s="4">
        <v>1660</v>
      </c>
      <c r="E67" s="4">
        <v>114.18818</v>
      </c>
      <c r="F67" s="4">
        <v>1545.8118199999999</v>
      </c>
      <c r="G67" s="5">
        <v>6.8788060240963853</v>
      </c>
    </row>
    <row r="68" spans="1:7" x14ac:dyDescent="0.3">
      <c r="A68" s="3" t="s">
        <v>947</v>
      </c>
      <c r="B68" s="3" t="s">
        <v>1432</v>
      </c>
      <c r="C68" s="4">
        <v>14995.95</v>
      </c>
      <c r="D68" s="4">
        <v>15015.95</v>
      </c>
      <c r="E68" s="4">
        <v>763.62944000000005</v>
      </c>
      <c r="F68" s="4">
        <v>14252.32056</v>
      </c>
      <c r="G68" s="5">
        <v>5.0854553990922984</v>
      </c>
    </row>
    <row r="69" spans="1:7" x14ac:dyDescent="0.3">
      <c r="A69" s="3" t="s">
        <v>978</v>
      </c>
      <c r="B69" s="3" t="s">
        <v>1433</v>
      </c>
      <c r="C69" s="4">
        <v>77293</v>
      </c>
      <c r="D69" s="4">
        <v>78194.8</v>
      </c>
      <c r="E69" s="4">
        <v>36130.004800000002</v>
      </c>
      <c r="F69" s="4">
        <v>42064.7952</v>
      </c>
      <c r="G69" s="5">
        <v>46.205124637443923</v>
      </c>
    </row>
    <row r="70" spans="1:7" x14ac:dyDescent="0.3">
      <c r="A70" s="3" t="s">
        <v>1023</v>
      </c>
      <c r="B70" s="3" t="s">
        <v>1434</v>
      </c>
      <c r="C70" s="4">
        <v>50</v>
      </c>
      <c r="D70" s="4">
        <v>50</v>
      </c>
      <c r="E70" s="4">
        <v>0</v>
      </c>
      <c r="F70" s="4">
        <v>50</v>
      </c>
      <c r="G70" s="5">
        <v>0</v>
      </c>
    </row>
    <row r="71" spans="1:7" x14ac:dyDescent="0.3">
      <c r="A71" s="3" t="s">
        <v>1028</v>
      </c>
      <c r="B71" s="3" t="s">
        <v>1029</v>
      </c>
      <c r="C71" s="4">
        <v>21350</v>
      </c>
      <c r="D71" s="4">
        <v>21305</v>
      </c>
      <c r="E71" s="4">
        <v>12280.69944</v>
      </c>
      <c r="F71" s="4">
        <v>9024.3005599999997</v>
      </c>
      <c r="G71" s="5">
        <v>57.642334850973953</v>
      </c>
    </row>
    <row r="72" spans="1:7" ht="15" thickBot="1" x14ac:dyDescent="0.35">
      <c r="A72" s="13" t="s">
        <v>1041</v>
      </c>
      <c r="B72" s="13" t="s">
        <v>1435</v>
      </c>
      <c r="C72" s="14">
        <v>2.657</v>
      </c>
      <c r="D72" s="14">
        <v>2.657</v>
      </c>
      <c r="E72" s="14">
        <v>2.657</v>
      </c>
      <c r="F72" s="14">
        <v>0</v>
      </c>
      <c r="G72" s="15">
        <v>100</v>
      </c>
    </row>
    <row r="73" spans="1:7" ht="15" thickBot="1" x14ac:dyDescent="0.35">
      <c r="A73" s="175" t="s">
        <v>39</v>
      </c>
      <c r="B73" s="176"/>
      <c r="C73" s="18">
        <v>590724.16</v>
      </c>
      <c r="D73" s="18">
        <v>588079.06000000006</v>
      </c>
      <c r="E73" s="18">
        <v>175145.03</v>
      </c>
      <c r="F73" s="18">
        <v>412934.04</v>
      </c>
      <c r="G73" s="19">
        <v>29.78</v>
      </c>
    </row>
  </sheetData>
  <mergeCells count="22">
    <mergeCell ref="A30:G30"/>
    <mergeCell ref="A1:C1"/>
    <mergeCell ref="D1:G1"/>
    <mergeCell ref="A2:C2"/>
    <mergeCell ref="D2:G2"/>
    <mergeCell ref="A3:G3"/>
    <mergeCell ref="A4:G4"/>
    <mergeCell ref="C5:G5"/>
    <mergeCell ref="A27:B27"/>
    <mergeCell ref="A5:A6"/>
    <mergeCell ref="B5:B6"/>
    <mergeCell ref="A29:G29"/>
    <mergeCell ref="A51:A52"/>
    <mergeCell ref="B51:B52"/>
    <mergeCell ref="C51:G51"/>
    <mergeCell ref="A73:B73"/>
    <mergeCell ref="A31:A32"/>
    <mergeCell ref="B31:B32"/>
    <mergeCell ref="C31:G31"/>
    <mergeCell ref="A47:B47"/>
    <mergeCell ref="A49:G49"/>
    <mergeCell ref="A50:G50"/>
  </mergeCells>
  <pageMargins left="0.7" right="0.7" top="0.78740157499999996" bottom="0.78740157499999996" header="0.3" footer="0.3"/>
  <pageSetup paperSize="9" scale="61" fitToHeight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BEB0"/>
    <pageSetUpPr fitToPage="1"/>
  </sheetPr>
  <dimension ref="A1:H50"/>
  <sheetViews>
    <sheetView workbookViewId="0">
      <selection activeCell="C43" sqref="C43"/>
    </sheetView>
  </sheetViews>
  <sheetFormatPr defaultRowHeight="14.4" x14ac:dyDescent="0.3"/>
  <cols>
    <col min="1" max="1" width="4.77734375" customWidth="1"/>
    <col min="2" max="2" width="5.77734375" customWidth="1"/>
    <col min="3" max="3" width="34.109375" bestFit="1" customWidth="1"/>
    <col min="4" max="4" width="13.77734375" bestFit="1" customWidth="1"/>
    <col min="5" max="5" width="15.33203125" bestFit="1" customWidth="1"/>
    <col min="6" max="7" width="13.77734375" bestFit="1" customWidth="1"/>
  </cols>
  <sheetData>
    <row r="1" spans="1:7" ht="16.05" customHeight="1" x14ac:dyDescent="0.3">
      <c r="A1" s="187" t="s">
        <v>70</v>
      </c>
      <c r="B1" s="187"/>
      <c r="C1" s="187"/>
      <c r="D1" s="187"/>
      <c r="E1" s="187"/>
      <c r="F1" s="187"/>
      <c r="G1" s="187"/>
    </row>
    <row r="2" spans="1:7" ht="16.05" customHeight="1" x14ac:dyDescent="0.3">
      <c r="A2" s="184"/>
      <c r="B2" s="184"/>
      <c r="C2" s="184"/>
      <c r="D2" s="184"/>
      <c r="E2" s="185"/>
      <c r="F2" s="185"/>
      <c r="G2" s="185"/>
    </row>
    <row r="3" spans="1:7" ht="20.399999999999999" customHeight="1" x14ac:dyDescent="0.3">
      <c r="A3" s="186" t="s">
        <v>0</v>
      </c>
      <c r="B3" s="186"/>
      <c r="C3" s="186"/>
      <c r="D3" s="186"/>
      <c r="E3" s="186"/>
      <c r="F3" s="186"/>
      <c r="G3" s="186"/>
    </row>
    <row r="4" spans="1:7" ht="16.05" customHeight="1" thickBot="1" x14ac:dyDescent="0.35">
      <c r="A4" s="184" t="s">
        <v>1</v>
      </c>
      <c r="B4" s="184"/>
      <c r="C4" s="184"/>
      <c r="D4" s="184"/>
      <c r="E4" s="184"/>
      <c r="F4" s="184"/>
      <c r="G4" s="184"/>
    </row>
    <row r="5" spans="1:7" ht="16.05" customHeight="1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</row>
    <row r="6" spans="1:7" ht="27" x14ac:dyDescent="0.3">
      <c r="A6" s="3" t="s">
        <v>9</v>
      </c>
      <c r="B6" s="3" t="s">
        <v>10</v>
      </c>
      <c r="C6" s="3" t="s">
        <v>11</v>
      </c>
      <c r="D6" s="25">
        <v>4709493.08</v>
      </c>
      <c r="E6" s="25">
        <v>30489817.100000001</v>
      </c>
      <c r="F6" s="25">
        <v>20364176.02</v>
      </c>
      <c r="G6" s="25">
        <v>14835134.16</v>
      </c>
    </row>
    <row r="7" spans="1:7" ht="27" x14ac:dyDescent="0.3">
      <c r="A7" s="3" t="s">
        <v>9</v>
      </c>
      <c r="B7" s="3" t="s">
        <v>12</v>
      </c>
      <c r="C7" s="3" t="s">
        <v>13</v>
      </c>
      <c r="D7" s="25">
        <v>24264918.350000001</v>
      </c>
      <c r="E7" s="25">
        <v>13573109.43</v>
      </c>
      <c r="F7" s="25">
        <v>6713190.96</v>
      </c>
      <c r="G7" s="25">
        <v>31124836.82</v>
      </c>
    </row>
    <row r="8" spans="1:7" ht="16.05" customHeight="1" x14ac:dyDescent="0.3">
      <c r="A8" s="3" t="s">
        <v>9</v>
      </c>
      <c r="B8" s="3" t="s">
        <v>14</v>
      </c>
      <c r="C8" s="3" t="s">
        <v>15</v>
      </c>
      <c r="D8" s="25">
        <v>566438.67000000004</v>
      </c>
      <c r="E8" s="25">
        <v>26.96</v>
      </c>
      <c r="F8" s="25">
        <v>176506.1</v>
      </c>
      <c r="G8" s="25">
        <v>389959.53</v>
      </c>
    </row>
    <row r="9" spans="1:7" ht="16.05" customHeight="1" x14ac:dyDescent="0.3">
      <c r="A9" s="3" t="s">
        <v>9</v>
      </c>
      <c r="B9" s="3" t="s">
        <v>16</v>
      </c>
      <c r="C9" s="3" t="s">
        <v>17</v>
      </c>
      <c r="D9" s="25">
        <v>312122.59999999998</v>
      </c>
      <c r="E9" s="25">
        <v>11793402</v>
      </c>
      <c r="F9" s="25">
        <v>11194247</v>
      </c>
      <c r="G9" s="25">
        <v>911277.6</v>
      </c>
    </row>
    <row r="10" spans="1:7" ht="16.05" customHeight="1" x14ac:dyDescent="0.3">
      <c r="A10" s="3" t="s">
        <v>9</v>
      </c>
      <c r="B10" s="3" t="s">
        <v>18</v>
      </c>
      <c r="C10" s="3" t="s">
        <v>19</v>
      </c>
      <c r="D10" s="25">
        <v>7312.97</v>
      </c>
      <c r="E10" s="25">
        <v>14822181</v>
      </c>
      <c r="F10" s="25">
        <v>7580840.7999999998</v>
      </c>
      <c r="G10" s="25">
        <v>7248653.1699999999</v>
      </c>
    </row>
    <row r="11" spans="1:7" ht="16.05" customHeight="1" x14ac:dyDescent="0.3">
      <c r="A11" s="3" t="s">
        <v>9</v>
      </c>
      <c r="B11" s="3" t="s">
        <v>20</v>
      </c>
      <c r="C11" s="3" t="s">
        <v>21</v>
      </c>
      <c r="D11" s="25">
        <v>16967460.5</v>
      </c>
      <c r="E11" s="25">
        <v>145527655.59</v>
      </c>
      <c r="F11" s="25">
        <v>148738696.31999999</v>
      </c>
      <c r="G11" s="25">
        <v>13756419.77</v>
      </c>
    </row>
    <row r="12" spans="1:7" ht="16.05" customHeight="1" x14ac:dyDescent="0.3">
      <c r="A12" s="3" t="s">
        <v>9</v>
      </c>
      <c r="B12" s="3" t="s">
        <v>22</v>
      </c>
      <c r="C12" s="3" t="s">
        <v>23</v>
      </c>
      <c r="D12" s="25">
        <v>206498.85</v>
      </c>
      <c r="E12" s="25">
        <v>2531.2399999999998</v>
      </c>
      <c r="F12" s="25">
        <v>250</v>
      </c>
      <c r="G12" s="25">
        <v>208780.09</v>
      </c>
    </row>
    <row r="13" spans="1:7" ht="16.05" customHeight="1" x14ac:dyDescent="0.3">
      <c r="A13" s="3" t="s">
        <v>9</v>
      </c>
      <c r="B13" s="3" t="s">
        <v>24</v>
      </c>
      <c r="C13" s="3" t="s">
        <v>25</v>
      </c>
      <c r="D13" s="25">
        <v>200600531.68000001</v>
      </c>
      <c r="E13" s="25">
        <v>55712831.829999998</v>
      </c>
      <c r="F13" s="25">
        <v>200000000</v>
      </c>
      <c r="G13" s="25">
        <v>56313363.509999998</v>
      </c>
    </row>
    <row r="14" spans="1:7" ht="16.05" customHeight="1" x14ac:dyDescent="0.3">
      <c r="A14" s="3" t="s">
        <v>9</v>
      </c>
      <c r="B14" s="3" t="s">
        <v>26</v>
      </c>
      <c r="C14" s="3" t="s">
        <v>27</v>
      </c>
      <c r="D14" s="25">
        <v>28076.73</v>
      </c>
      <c r="E14" s="25">
        <v>230143891.66999999</v>
      </c>
      <c r="F14" s="25">
        <v>230000610</v>
      </c>
      <c r="G14" s="25">
        <v>171358.4</v>
      </c>
    </row>
    <row r="15" spans="1:7" ht="16.05" customHeight="1" x14ac:dyDescent="0.3">
      <c r="A15" s="3" t="s">
        <v>9</v>
      </c>
      <c r="B15" s="3" t="s">
        <v>28</v>
      </c>
      <c r="C15" s="3" t="s">
        <v>29</v>
      </c>
      <c r="D15" s="25">
        <v>19327854.91</v>
      </c>
      <c r="E15" s="25">
        <v>141383517.47999999</v>
      </c>
      <c r="F15" s="25">
        <v>140485772.81999999</v>
      </c>
      <c r="G15" s="25">
        <v>20225599.57</v>
      </c>
    </row>
    <row r="16" spans="1:7" ht="16.05" customHeight="1" x14ac:dyDescent="0.3">
      <c r="A16" s="188" t="s">
        <v>30</v>
      </c>
      <c r="B16" s="188"/>
      <c r="C16" s="188"/>
      <c r="D16" s="46">
        <v>266990708.34</v>
      </c>
      <c r="E16" s="46">
        <v>643448964.29999995</v>
      </c>
      <c r="F16" s="46">
        <v>765254290.01999998</v>
      </c>
      <c r="G16" s="46">
        <v>145185382.62</v>
      </c>
    </row>
    <row r="17" spans="1:7" ht="27" x14ac:dyDescent="0.3">
      <c r="A17" s="3" t="s">
        <v>31</v>
      </c>
      <c r="B17" s="3" t="s">
        <v>32</v>
      </c>
      <c r="C17" s="3" t="s">
        <v>33</v>
      </c>
      <c r="D17" s="25">
        <v>5000</v>
      </c>
      <c r="E17" s="25">
        <v>202765615.59</v>
      </c>
      <c r="F17" s="25">
        <v>180000000</v>
      </c>
      <c r="G17" s="25">
        <v>22770615.59</v>
      </c>
    </row>
    <row r="18" spans="1:7" ht="27" x14ac:dyDescent="0.3">
      <c r="A18" s="3" t="s">
        <v>31</v>
      </c>
      <c r="B18" s="3" t="s">
        <v>34</v>
      </c>
      <c r="C18" s="3" t="s">
        <v>35</v>
      </c>
      <c r="D18" s="25">
        <v>0</v>
      </c>
      <c r="E18" s="25">
        <v>30143891.670000002</v>
      </c>
      <c r="F18" s="25">
        <v>30143891.670000002</v>
      </c>
      <c r="G18" s="25">
        <v>0</v>
      </c>
    </row>
    <row r="19" spans="1:7" ht="27" x14ac:dyDescent="0.3">
      <c r="A19" s="3" t="s">
        <v>31</v>
      </c>
      <c r="B19" s="3" t="s">
        <v>36</v>
      </c>
      <c r="C19" s="3" t="s">
        <v>37</v>
      </c>
      <c r="D19" s="25">
        <v>0</v>
      </c>
      <c r="E19" s="25">
        <v>150000000</v>
      </c>
      <c r="F19" s="25">
        <v>0</v>
      </c>
      <c r="G19" s="25">
        <v>150000000</v>
      </c>
    </row>
    <row r="20" spans="1:7" ht="16.05" customHeight="1" x14ac:dyDescent="0.3">
      <c r="A20" s="188" t="s">
        <v>38</v>
      </c>
      <c r="B20" s="188"/>
      <c r="C20" s="188"/>
      <c r="D20" s="46">
        <v>5000</v>
      </c>
      <c r="E20" s="46">
        <v>382909507.25999999</v>
      </c>
      <c r="F20" s="46">
        <v>210143891.66999999</v>
      </c>
      <c r="G20" s="46">
        <v>172770615.59</v>
      </c>
    </row>
    <row r="21" spans="1:7" ht="16.05" customHeight="1" x14ac:dyDescent="0.3">
      <c r="A21" s="189" t="s">
        <v>40</v>
      </c>
      <c r="B21" s="189"/>
      <c r="C21" s="189"/>
      <c r="D21" s="45">
        <v>266995708.34</v>
      </c>
      <c r="E21" s="45">
        <v>1026358471.5599999</v>
      </c>
      <c r="F21" s="45">
        <v>975398181.69000006</v>
      </c>
      <c r="G21" s="45">
        <v>317955998.20999998</v>
      </c>
    </row>
    <row r="23" spans="1:7" ht="16.05" customHeight="1" thickBot="1" x14ac:dyDescent="0.35">
      <c r="A23" s="190" t="s">
        <v>41</v>
      </c>
      <c r="B23" s="190"/>
      <c r="C23" s="190"/>
      <c r="D23" s="190"/>
      <c r="E23" s="190"/>
      <c r="F23" s="190"/>
      <c r="G23" s="190"/>
    </row>
    <row r="24" spans="1:7" ht="16.05" customHeight="1" x14ac:dyDescent="0.3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</row>
    <row r="25" spans="1:7" ht="16.05" customHeight="1" x14ac:dyDescent="0.3">
      <c r="A25" s="3" t="s">
        <v>42</v>
      </c>
      <c r="B25" s="3" t="s">
        <v>43</v>
      </c>
      <c r="C25" s="3" t="s">
        <v>44</v>
      </c>
      <c r="D25" s="25">
        <v>578689.71</v>
      </c>
      <c r="E25" s="25">
        <v>479390.8</v>
      </c>
      <c r="F25" s="25">
        <v>429882.5</v>
      </c>
      <c r="G25" s="25">
        <v>628198.01</v>
      </c>
    </row>
    <row r="26" spans="1:7" ht="16.05" customHeight="1" x14ac:dyDescent="0.3">
      <c r="A26" s="3" t="s">
        <v>42</v>
      </c>
      <c r="B26" s="3" t="s">
        <v>45</v>
      </c>
      <c r="C26" s="3" t="s">
        <v>46</v>
      </c>
      <c r="D26" s="25">
        <v>1764018.29</v>
      </c>
      <c r="E26" s="25">
        <v>50429.24</v>
      </c>
      <c r="F26" s="25">
        <v>287.5</v>
      </c>
      <c r="G26" s="25">
        <v>1814160.03</v>
      </c>
    </row>
    <row r="27" spans="1:7" ht="16.05" customHeight="1" x14ac:dyDescent="0.3">
      <c r="A27" s="3" t="s">
        <v>42</v>
      </c>
      <c r="B27" s="3" t="s">
        <v>47</v>
      </c>
      <c r="C27" s="3" t="s">
        <v>48</v>
      </c>
      <c r="D27" s="25">
        <v>467569</v>
      </c>
      <c r="E27" s="25">
        <v>0</v>
      </c>
      <c r="F27" s="25">
        <v>0</v>
      </c>
      <c r="G27" s="25">
        <v>467569</v>
      </c>
    </row>
    <row r="28" spans="1:7" ht="16.05" customHeight="1" x14ac:dyDescent="0.3">
      <c r="A28" s="3" t="s">
        <v>42</v>
      </c>
      <c r="B28" s="3" t="s">
        <v>49</v>
      </c>
      <c r="C28" s="3" t="s">
        <v>50</v>
      </c>
      <c r="D28" s="25">
        <v>1189709.6000000001</v>
      </c>
      <c r="E28" s="25">
        <v>1508057.22</v>
      </c>
      <c r="F28" s="25">
        <v>0</v>
      </c>
      <c r="G28" s="25">
        <v>2697766.82</v>
      </c>
    </row>
    <row r="29" spans="1:7" ht="16.05" customHeight="1" x14ac:dyDescent="0.3">
      <c r="A29" s="3" t="s">
        <v>42</v>
      </c>
      <c r="B29" s="3" t="s">
        <v>51</v>
      </c>
      <c r="C29" s="3" t="s">
        <v>52</v>
      </c>
      <c r="D29" s="25">
        <v>24973</v>
      </c>
      <c r="E29" s="25">
        <v>0</v>
      </c>
      <c r="F29" s="25">
        <v>0</v>
      </c>
      <c r="G29" s="25">
        <v>24973</v>
      </c>
    </row>
    <row r="30" spans="1:7" ht="16.05" customHeight="1" x14ac:dyDescent="0.3">
      <c r="A30" s="188" t="s">
        <v>53</v>
      </c>
      <c r="B30" s="188"/>
      <c r="C30" s="188"/>
      <c r="D30" s="46">
        <v>4024959.6</v>
      </c>
      <c r="E30" s="46">
        <v>2037877.26</v>
      </c>
      <c r="F30" s="46">
        <v>430170</v>
      </c>
      <c r="G30" s="46">
        <v>5632666.8600000003</v>
      </c>
    </row>
    <row r="31" spans="1:7" ht="16.05" customHeight="1" x14ac:dyDescent="0.3">
      <c r="A31" s="189" t="s">
        <v>54</v>
      </c>
      <c r="B31" s="189"/>
      <c r="C31" s="189"/>
      <c r="D31" s="45">
        <f>D21+D30</f>
        <v>271020667.94</v>
      </c>
      <c r="E31" s="45">
        <f t="shared" ref="E31:G31" si="0">E21+E30</f>
        <v>1028396348.8199999</v>
      </c>
      <c r="F31" s="45">
        <f t="shared" si="0"/>
        <v>975828351.69000006</v>
      </c>
      <c r="G31" s="45">
        <f t="shared" si="0"/>
        <v>323588665.06999999</v>
      </c>
    </row>
    <row r="33" spans="1:8" ht="15" thickBot="1" x14ac:dyDescent="0.35">
      <c r="A33" s="190" t="s">
        <v>55</v>
      </c>
      <c r="B33" s="190"/>
      <c r="C33" s="190"/>
      <c r="D33" s="190"/>
      <c r="E33" s="190"/>
      <c r="F33" s="190"/>
      <c r="G33" s="190"/>
    </row>
    <row r="34" spans="1:8" x14ac:dyDescent="0.3">
      <c r="A34" s="2" t="s">
        <v>2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7</v>
      </c>
      <c r="G34" s="2" t="s">
        <v>8</v>
      </c>
    </row>
    <row r="35" spans="1:8" x14ac:dyDescent="0.3">
      <c r="A35" s="3" t="s">
        <v>56</v>
      </c>
      <c r="B35" s="3" t="s">
        <v>57</v>
      </c>
      <c r="C35" s="3" t="s">
        <v>58</v>
      </c>
      <c r="D35" s="25">
        <v>-15966596.039999999</v>
      </c>
      <c r="E35" s="25">
        <v>1140471.1599999999</v>
      </c>
      <c r="F35" s="25">
        <v>0</v>
      </c>
      <c r="G35" s="25">
        <v>-14826124.880000001</v>
      </c>
      <c r="H35" s="26" t="s">
        <v>60</v>
      </c>
    </row>
    <row r="36" spans="1:8" x14ac:dyDescent="0.3">
      <c r="A36" s="188" t="s">
        <v>59</v>
      </c>
      <c r="B36" s="188"/>
      <c r="C36" s="188"/>
      <c r="D36" s="46">
        <v>-15966596.039999999</v>
      </c>
      <c r="E36" s="46">
        <v>1140471.1599999999</v>
      </c>
      <c r="F36" s="46">
        <v>0</v>
      </c>
      <c r="G36" s="46">
        <v>-14826124.880000001</v>
      </c>
    </row>
    <row r="38" spans="1:8" ht="16.05" customHeight="1" thickBot="1" x14ac:dyDescent="0.35">
      <c r="A38" s="190" t="s">
        <v>61</v>
      </c>
      <c r="B38" s="190"/>
      <c r="C38" s="190"/>
      <c r="D38" s="190"/>
      <c r="E38" s="190"/>
      <c r="F38" s="190"/>
      <c r="G38" s="190"/>
    </row>
    <row r="39" spans="1:8" ht="16.05" customHeight="1" x14ac:dyDescent="0.3">
      <c r="A39" s="2" t="s">
        <v>2</v>
      </c>
      <c r="B39" s="2" t="s">
        <v>3</v>
      </c>
      <c r="C39" s="2" t="s">
        <v>4</v>
      </c>
      <c r="D39" s="2" t="s">
        <v>5</v>
      </c>
      <c r="E39" s="2" t="s">
        <v>6</v>
      </c>
      <c r="F39" s="2" t="s">
        <v>7</v>
      </c>
      <c r="G39" s="2" t="s">
        <v>8</v>
      </c>
    </row>
    <row r="40" spans="1:8" ht="16.05" customHeight="1" x14ac:dyDescent="0.3">
      <c r="A40" s="3" t="s">
        <v>62</v>
      </c>
      <c r="B40" s="3" t="s">
        <v>43</v>
      </c>
      <c r="C40" s="3" t="s">
        <v>63</v>
      </c>
      <c r="D40" s="25">
        <v>0</v>
      </c>
      <c r="E40" s="25">
        <v>8588110</v>
      </c>
      <c r="F40" s="25">
        <v>8431630</v>
      </c>
      <c r="G40" s="25">
        <v>156480</v>
      </c>
    </row>
    <row r="41" spans="1:8" ht="16.05" customHeight="1" x14ac:dyDescent="0.3">
      <c r="A41" s="3" t="s">
        <v>62</v>
      </c>
      <c r="B41" s="3" t="s">
        <v>64</v>
      </c>
      <c r="C41" s="3" t="s">
        <v>65</v>
      </c>
      <c r="D41" s="25">
        <v>0</v>
      </c>
      <c r="E41" s="25">
        <v>259157</v>
      </c>
      <c r="F41" s="25">
        <v>256684</v>
      </c>
      <c r="G41" s="25">
        <v>2473</v>
      </c>
    </row>
    <row r="42" spans="1:8" ht="16.05" customHeight="1" x14ac:dyDescent="0.3">
      <c r="A42" s="188" t="s">
        <v>66</v>
      </c>
      <c r="B42" s="188"/>
      <c r="C42" s="188"/>
      <c r="D42" s="46">
        <v>0</v>
      </c>
      <c r="E42" s="46">
        <v>8847267</v>
      </c>
      <c r="F42" s="46">
        <v>8688314</v>
      </c>
      <c r="G42" s="46">
        <v>158953</v>
      </c>
    </row>
    <row r="44" spans="1:8" ht="16.05" customHeight="1" thickBot="1" x14ac:dyDescent="0.35">
      <c r="A44" s="190" t="s">
        <v>67</v>
      </c>
      <c r="B44" s="190"/>
      <c r="C44" s="190"/>
      <c r="D44" s="190"/>
      <c r="E44" s="190"/>
      <c r="F44" s="190"/>
      <c r="G44" s="190"/>
    </row>
    <row r="45" spans="1:8" ht="16.05" customHeight="1" x14ac:dyDescent="0.3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</row>
    <row r="46" spans="1:8" ht="16.05" customHeight="1" x14ac:dyDescent="0.3">
      <c r="A46" s="188" t="s">
        <v>68</v>
      </c>
      <c r="B46" s="188"/>
      <c r="C46" s="188"/>
      <c r="D46" s="46">
        <v>13110</v>
      </c>
      <c r="E46" s="46">
        <v>994103261.24000001</v>
      </c>
      <c r="F46" s="46">
        <v>994092661.24000001</v>
      </c>
      <c r="G46" s="46">
        <v>23710</v>
      </c>
    </row>
    <row r="48" spans="1:8" ht="16.05" customHeight="1" thickBot="1" x14ac:dyDescent="0.35">
      <c r="A48" s="121" t="s">
        <v>69</v>
      </c>
      <c r="B48" s="121"/>
      <c r="C48" s="121"/>
      <c r="D48" s="121"/>
      <c r="E48" s="121"/>
      <c r="F48" s="121"/>
      <c r="G48" s="121"/>
    </row>
    <row r="49" spans="1:7" ht="16.05" customHeight="1" x14ac:dyDescent="0.3">
      <c r="A49" s="2" t="s">
        <v>2</v>
      </c>
      <c r="B49" s="2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2" t="s">
        <v>8</v>
      </c>
    </row>
    <row r="50" spans="1:7" ht="16.05" customHeight="1" x14ac:dyDescent="0.3">
      <c r="A50" s="188" t="s">
        <v>71</v>
      </c>
      <c r="B50" s="188"/>
      <c r="C50" s="188"/>
      <c r="D50" s="46">
        <v>9349232.5500000007</v>
      </c>
      <c r="E50" s="46">
        <v>5438416.6399999997</v>
      </c>
      <c r="F50" s="46">
        <v>6783871.5099999998</v>
      </c>
      <c r="G50" s="46">
        <v>8003777.6799999997</v>
      </c>
    </row>
  </sheetData>
  <mergeCells count="19">
    <mergeCell ref="A48:G48"/>
    <mergeCell ref="A50:C50"/>
    <mergeCell ref="A38:G38"/>
    <mergeCell ref="A42:C42"/>
    <mergeCell ref="A44:G44"/>
    <mergeCell ref="A46:C46"/>
    <mergeCell ref="A31:C31"/>
    <mergeCell ref="A33:G33"/>
    <mergeCell ref="A36:C36"/>
    <mergeCell ref="A4:G4"/>
    <mergeCell ref="A16:C16"/>
    <mergeCell ref="A20:C20"/>
    <mergeCell ref="A21:C21"/>
    <mergeCell ref="A23:G23"/>
    <mergeCell ref="A2:D2"/>
    <mergeCell ref="E2:G2"/>
    <mergeCell ref="A3:G3"/>
    <mergeCell ref="A1:G1"/>
    <mergeCell ref="A30:C30"/>
  </mergeCells>
  <printOptions horizontalCentered="1"/>
  <pageMargins left="0.39370079000000002" right="0.39370079000000002" top="0.39370079000000002" bottom="0.39370079000000002" header="0" footer="0"/>
  <pageSetup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053C-5E98-4271-8C4D-EC834E1EE76E}">
  <sheetPr>
    <tabColor rgb="FFEEBDFB"/>
    <pageSetUpPr fitToPage="1"/>
  </sheetPr>
  <dimension ref="A1:I11"/>
  <sheetViews>
    <sheetView workbookViewId="0">
      <selection activeCell="G3" sqref="G3"/>
    </sheetView>
  </sheetViews>
  <sheetFormatPr defaultRowHeight="14.4" x14ac:dyDescent="0.3"/>
  <cols>
    <col min="1" max="1" width="6.77734375" customWidth="1"/>
    <col min="2" max="2" width="28.33203125" bestFit="1" customWidth="1"/>
    <col min="3" max="3" width="11.21875" customWidth="1"/>
    <col min="4" max="4" width="10.77734375" customWidth="1"/>
    <col min="5" max="5" width="10.88671875" customWidth="1"/>
    <col min="6" max="6" width="9.109375" customWidth="1"/>
    <col min="7" max="7" width="10.77734375" customWidth="1"/>
    <col min="8" max="8" width="11.44140625" customWidth="1"/>
    <col min="9" max="9" width="6.77734375" customWidth="1"/>
  </cols>
  <sheetData>
    <row r="1" spans="1:9" ht="25.2" customHeight="1" x14ac:dyDescent="0.3">
      <c r="A1" s="193" t="s">
        <v>92</v>
      </c>
      <c r="B1" s="193"/>
      <c r="C1" s="193"/>
      <c r="D1" s="193"/>
      <c r="E1" s="193"/>
      <c r="F1" s="193"/>
      <c r="G1" s="193"/>
      <c r="H1" s="193"/>
      <c r="I1" s="193"/>
    </row>
    <row r="2" spans="1:9" ht="15" thickBot="1" x14ac:dyDescent="0.35">
      <c r="A2" s="121" t="s">
        <v>72</v>
      </c>
      <c r="B2" s="121"/>
      <c r="C2" s="121"/>
      <c r="D2" s="121"/>
      <c r="E2" s="121"/>
      <c r="F2" s="121"/>
      <c r="G2" s="121"/>
      <c r="H2" s="121"/>
      <c r="I2" s="121"/>
    </row>
    <row r="3" spans="1:9" ht="31.2" customHeight="1" x14ac:dyDescent="0.3">
      <c r="A3" s="43" t="s">
        <v>73</v>
      </c>
      <c r="B3" s="44" t="s">
        <v>4</v>
      </c>
      <c r="C3" s="41" t="s">
        <v>93</v>
      </c>
      <c r="D3" s="42" t="s">
        <v>94</v>
      </c>
      <c r="E3" s="33" t="s">
        <v>74</v>
      </c>
      <c r="F3" s="34" t="s">
        <v>75</v>
      </c>
      <c r="G3" s="20" t="s">
        <v>95</v>
      </c>
      <c r="H3" s="34" t="s">
        <v>76</v>
      </c>
      <c r="I3" s="35" t="s">
        <v>77</v>
      </c>
    </row>
    <row r="4" spans="1:9" ht="27" x14ac:dyDescent="0.3">
      <c r="A4" s="3" t="s">
        <v>78</v>
      </c>
      <c r="B4" s="21" t="s">
        <v>91</v>
      </c>
      <c r="C4" s="22">
        <v>9078.2900000000009</v>
      </c>
      <c r="D4" s="22">
        <v>9686.8700000000008</v>
      </c>
      <c r="E4" s="23">
        <v>11305</v>
      </c>
      <c r="F4" s="4">
        <v>11305</v>
      </c>
      <c r="G4" s="4">
        <v>3772.34</v>
      </c>
      <c r="H4" s="4">
        <v>7532.66</v>
      </c>
      <c r="I4" s="24">
        <v>33.368774878372399</v>
      </c>
    </row>
    <row r="5" spans="1:9" x14ac:dyDescent="0.3">
      <c r="A5" s="3" t="s">
        <v>79</v>
      </c>
      <c r="B5" s="21" t="s">
        <v>80</v>
      </c>
      <c r="C5" s="22">
        <v>2720.38</v>
      </c>
      <c r="D5" s="22">
        <v>5689.83</v>
      </c>
      <c r="E5" s="23">
        <v>7150</v>
      </c>
      <c r="F5" s="4">
        <v>6150</v>
      </c>
      <c r="G5" s="4">
        <v>1175.97</v>
      </c>
      <c r="H5" s="4">
        <v>4974.03</v>
      </c>
      <c r="I5" s="24">
        <v>19.121463414634146</v>
      </c>
    </row>
    <row r="6" spans="1:9" x14ac:dyDescent="0.3">
      <c r="A6" s="3" t="s">
        <v>81</v>
      </c>
      <c r="B6" s="21" t="s">
        <v>82</v>
      </c>
      <c r="C6" s="22">
        <v>974.15</v>
      </c>
      <c r="D6" s="22">
        <v>1446.94</v>
      </c>
      <c r="E6" s="23">
        <v>2725</v>
      </c>
      <c r="F6" s="4">
        <v>2725</v>
      </c>
      <c r="G6" s="4">
        <v>508.64</v>
      </c>
      <c r="H6" s="4">
        <v>2216.36</v>
      </c>
      <c r="I6" s="24">
        <v>18.665688073394495</v>
      </c>
    </row>
    <row r="7" spans="1:9" x14ac:dyDescent="0.3">
      <c r="A7" s="3" t="s">
        <v>83</v>
      </c>
      <c r="B7" s="21" t="s">
        <v>84</v>
      </c>
      <c r="C7" s="22">
        <v>5210.5200000000004</v>
      </c>
      <c r="D7" s="22">
        <v>8014.8</v>
      </c>
      <c r="E7" s="23">
        <v>9470</v>
      </c>
      <c r="F7" s="4">
        <v>9470</v>
      </c>
      <c r="G7" s="4">
        <v>3900.18</v>
      </c>
      <c r="H7" s="4">
        <v>5569.82</v>
      </c>
      <c r="I7" s="24">
        <v>41.184582893347411</v>
      </c>
    </row>
    <row r="8" spans="1:9" x14ac:dyDescent="0.3">
      <c r="A8" s="3" t="s">
        <v>85</v>
      </c>
      <c r="B8" s="21" t="s">
        <v>86</v>
      </c>
      <c r="C8" s="22">
        <v>36.700000000000003</v>
      </c>
      <c r="D8" s="22">
        <v>42.83</v>
      </c>
      <c r="E8" s="23">
        <v>45</v>
      </c>
      <c r="F8" s="4">
        <v>45</v>
      </c>
      <c r="G8" s="4">
        <v>0</v>
      </c>
      <c r="H8" s="4">
        <v>45</v>
      </c>
      <c r="I8" s="24">
        <v>0</v>
      </c>
    </row>
    <row r="9" spans="1:9" x14ac:dyDescent="0.3">
      <c r="A9" s="3" t="s">
        <v>87</v>
      </c>
      <c r="B9" s="21" t="s">
        <v>88</v>
      </c>
      <c r="C9" s="22">
        <v>226.27</v>
      </c>
      <c r="D9" s="22">
        <v>186.76</v>
      </c>
      <c r="E9" s="23">
        <v>260</v>
      </c>
      <c r="F9" s="4">
        <v>260</v>
      </c>
      <c r="G9" s="4">
        <v>105.48</v>
      </c>
      <c r="H9" s="4">
        <v>154.52000000000001</v>
      </c>
      <c r="I9" s="24">
        <v>40.569230769230771</v>
      </c>
    </row>
    <row r="10" spans="1:9" x14ac:dyDescent="0.3">
      <c r="A10" s="3" t="s">
        <v>89</v>
      </c>
      <c r="B10" s="21" t="s">
        <v>90</v>
      </c>
      <c r="C10" s="22">
        <v>600.34</v>
      </c>
      <c r="D10" s="22">
        <v>1293.04</v>
      </c>
      <c r="E10" s="23">
        <v>1400</v>
      </c>
      <c r="F10" s="4">
        <v>1400</v>
      </c>
      <c r="G10" s="4">
        <v>630.36</v>
      </c>
      <c r="H10" s="4">
        <v>769.64</v>
      </c>
      <c r="I10" s="24">
        <v>45.025714285714287</v>
      </c>
    </row>
    <row r="11" spans="1:9" ht="15" thickBot="1" x14ac:dyDescent="0.35">
      <c r="A11" s="191" t="s">
        <v>39</v>
      </c>
      <c r="B11" s="192"/>
      <c r="C11" s="36">
        <f>SUM(C4:C10)</f>
        <v>18846.650000000005</v>
      </c>
      <c r="D11" s="37">
        <v>26361.07</v>
      </c>
      <c r="E11" s="38">
        <v>32355</v>
      </c>
      <c r="F11" s="39">
        <v>31355</v>
      </c>
      <c r="G11" s="39">
        <v>10092.969999999999</v>
      </c>
      <c r="H11" s="39">
        <v>21262.03</v>
      </c>
      <c r="I11" s="40">
        <v>32.19</v>
      </c>
    </row>
  </sheetData>
  <mergeCells count="3">
    <mergeCell ref="A11:B11"/>
    <mergeCell ref="A1:I1"/>
    <mergeCell ref="A2:I2"/>
  </mergeCells>
  <pageMargins left="0.7" right="0.7" top="0.78740157499999996" bottom="0.78740157499999996" header="0.3" footer="0.3"/>
  <pageSetup paperSize="9" scale="82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268A-8E8C-49A9-B2CF-6F844D3CEDF1}">
  <sheetPr>
    <tabColor theme="0" tint="-0.34998626667073579"/>
    <pageSetUpPr fitToPage="1"/>
  </sheetPr>
  <dimension ref="A1:K110"/>
  <sheetViews>
    <sheetView workbookViewId="0">
      <selection activeCell="D10" sqref="D10"/>
    </sheetView>
  </sheetViews>
  <sheetFormatPr defaultRowHeight="14.4" x14ac:dyDescent="0.3"/>
  <cols>
    <col min="1" max="1" width="6.6640625" customWidth="1"/>
    <col min="2" max="3" width="6.77734375" customWidth="1"/>
    <col min="4" max="4" width="17.5546875" customWidth="1"/>
    <col min="5" max="5" width="11.44140625" customWidth="1"/>
    <col min="6" max="6" width="37.5546875" customWidth="1"/>
    <col min="7" max="7" width="11" customWidth="1"/>
    <col min="8" max="8" width="9.5546875" customWidth="1"/>
    <col min="9" max="9" width="8.5546875" customWidth="1"/>
    <col min="10" max="10" width="7.77734375" customWidth="1"/>
    <col min="11" max="11" width="6.6640625" customWidth="1"/>
  </cols>
  <sheetData>
    <row r="1" spans="1:11" ht="16.05" customHeight="1" x14ac:dyDescent="0.3">
      <c r="A1" s="121" t="s">
        <v>96</v>
      </c>
      <c r="B1" s="121"/>
      <c r="C1" s="121"/>
      <c r="D1" s="121"/>
      <c r="E1" s="121"/>
      <c r="F1" s="180" t="s">
        <v>1608</v>
      </c>
      <c r="G1" s="180"/>
      <c r="H1" s="180"/>
      <c r="I1" s="180"/>
      <c r="J1" s="180"/>
      <c r="K1" s="180"/>
    </row>
    <row r="2" spans="1:11" ht="16.05" customHeight="1" x14ac:dyDescent="0.3">
      <c r="A2" s="121" t="s">
        <v>97</v>
      </c>
      <c r="B2" s="121"/>
      <c r="C2" s="121"/>
      <c r="D2" s="121"/>
      <c r="E2" s="121"/>
      <c r="F2" s="180" t="s">
        <v>1609</v>
      </c>
      <c r="G2" s="180"/>
      <c r="H2" s="180"/>
      <c r="I2" s="180"/>
      <c r="J2" s="180"/>
      <c r="K2" s="180"/>
    </row>
    <row r="3" spans="1:11" ht="30" customHeight="1" x14ac:dyDescent="0.3">
      <c r="A3" s="195" t="s">
        <v>1611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ht="16.05" customHeight="1" thickBot="1" x14ac:dyDescent="0.35">
      <c r="A4" s="121" t="s">
        <v>1610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6.05" customHeight="1" thickBot="1" x14ac:dyDescent="0.35">
      <c r="A5" s="169" t="s">
        <v>1436</v>
      </c>
      <c r="B5" s="171" t="s">
        <v>1053</v>
      </c>
      <c r="C5" s="171" t="s">
        <v>1054</v>
      </c>
      <c r="D5" s="171" t="s">
        <v>4</v>
      </c>
      <c r="E5" s="171" t="s">
        <v>100</v>
      </c>
      <c r="F5" s="171" t="s">
        <v>4</v>
      </c>
      <c r="G5" s="173" t="s">
        <v>101</v>
      </c>
      <c r="H5" s="173"/>
      <c r="I5" s="173"/>
      <c r="J5" s="173"/>
      <c r="K5" s="174"/>
    </row>
    <row r="6" spans="1:11" ht="38.4" customHeight="1" thickBot="1" x14ac:dyDescent="0.35">
      <c r="A6" s="170"/>
      <c r="B6" s="172"/>
      <c r="C6" s="172"/>
      <c r="D6" s="172"/>
      <c r="E6" s="172"/>
      <c r="F6" s="172"/>
      <c r="G6" s="11" t="s">
        <v>102</v>
      </c>
      <c r="H6" s="11" t="s">
        <v>103</v>
      </c>
      <c r="I6" s="196" t="s">
        <v>95</v>
      </c>
      <c r="J6" s="11" t="s">
        <v>1418</v>
      </c>
      <c r="K6" s="12" t="s">
        <v>104</v>
      </c>
    </row>
    <row r="7" spans="1:11" ht="16.05" customHeight="1" x14ac:dyDescent="0.3">
      <c r="A7" s="8" t="s">
        <v>105</v>
      </c>
      <c r="B7" s="8" t="s">
        <v>117</v>
      </c>
      <c r="C7" s="8" t="s">
        <v>122</v>
      </c>
      <c r="D7" s="8" t="s">
        <v>123</v>
      </c>
      <c r="E7" s="8" t="s">
        <v>124</v>
      </c>
      <c r="F7" s="8" t="s">
        <v>125</v>
      </c>
      <c r="G7" s="9">
        <v>250</v>
      </c>
      <c r="H7" s="9">
        <v>250</v>
      </c>
      <c r="I7" s="9">
        <v>78.565299999999993</v>
      </c>
      <c r="J7" s="9">
        <v>171.43469999999999</v>
      </c>
      <c r="K7" s="10">
        <v>31.426120000000001</v>
      </c>
    </row>
    <row r="8" spans="1:11" ht="16.05" customHeight="1" x14ac:dyDescent="0.3">
      <c r="A8" s="194" t="s">
        <v>130</v>
      </c>
      <c r="B8" s="194"/>
      <c r="C8" s="194"/>
      <c r="D8" s="194"/>
      <c r="E8" s="194"/>
      <c r="F8" s="194"/>
      <c r="G8" s="103">
        <v>250</v>
      </c>
      <c r="H8" s="103">
        <v>250</v>
      </c>
      <c r="I8" s="103">
        <v>78.569999999999993</v>
      </c>
      <c r="J8" s="103">
        <v>171.43</v>
      </c>
      <c r="K8" s="104">
        <v>31.43</v>
      </c>
    </row>
    <row r="9" spans="1:11" ht="16.05" customHeight="1" x14ac:dyDescent="0.3">
      <c r="A9" s="3" t="s">
        <v>140</v>
      </c>
      <c r="B9" s="3" t="s">
        <v>141</v>
      </c>
      <c r="C9" s="3" t="s">
        <v>122</v>
      </c>
      <c r="D9" s="3" t="s">
        <v>123</v>
      </c>
      <c r="E9" s="3" t="s">
        <v>166</v>
      </c>
      <c r="F9" s="3" t="s">
        <v>167</v>
      </c>
      <c r="G9" s="4">
        <v>400</v>
      </c>
      <c r="H9" s="4">
        <v>400</v>
      </c>
      <c r="I9" s="4">
        <v>200.65299999999999</v>
      </c>
      <c r="J9" s="4">
        <v>199.34700000000001</v>
      </c>
      <c r="K9" s="5">
        <v>50.163249999999998</v>
      </c>
    </row>
    <row r="10" spans="1:11" ht="16.05" customHeight="1" x14ac:dyDescent="0.3">
      <c r="A10" s="3" t="s">
        <v>140</v>
      </c>
      <c r="B10" s="3" t="s">
        <v>141</v>
      </c>
      <c r="C10" s="3" t="s">
        <v>122</v>
      </c>
      <c r="D10" s="3" t="s">
        <v>123</v>
      </c>
      <c r="E10" s="3" t="s">
        <v>160</v>
      </c>
      <c r="F10" s="3" t="s">
        <v>161</v>
      </c>
      <c r="G10" s="4">
        <v>1500</v>
      </c>
      <c r="H10" s="4">
        <v>2000</v>
      </c>
      <c r="I10" s="4">
        <v>1170.2751699999999</v>
      </c>
      <c r="J10" s="4">
        <v>829.72483</v>
      </c>
      <c r="K10" s="5">
        <v>58.513758500000002</v>
      </c>
    </row>
    <row r="11" spans="1:11" ht="16.05" customHeight="1" x14ac:dyDescent="0.3">
      <c r="A11" s="3" t="s">
        <v>140</v>
      </c>
      <c r="B11" s="3" t="s">
        <v>141</v>
      </c>
      <c r="C11" s="3" t="s">
        <v>122</v>
      </c>
      <c r="D11" s="3" t="s">
        <v>123</v>
      </c>
      <c r="E11" s="3" t="s">
        <v>168</v>
      </c>
      <c r="F11" s="3" t="s">
        <v>169</v>
      </c>
      <c r="G11" s="4">
        <v>1800</v>
      </c>
      <c r="H11" s="4">
        <v>1190</v>
      </c>
      <c r="I11" s="4">
        <v>382.87099999999998</v>
      </c>
      <c r="J11" s="4">
        <v>807.12900000000002</v>
      </c>
      <c r="K11" s="5">
        <v>32.174033613445381</v>
      </c>
    </row>
    <row r="12" spans="1:11" ht="16.05" customHeight="1" x14ac:dyDescent="0.3">
      <c r="A12" s="3" t="s">
        <v>140</v>
      </c>
      <c r="B12" s="3" t="s">
        <v>141</v>
      </c>
      <c r="C12" s="3" t="s">
        <v>122</v>
      </c>
      <c r="D12" s="3" t="s">
        <v>123</v>
      </c>
      <c r="E12" s="3" t="s">
        <v>162</v>
      </c>
      <c r="F12" s="3" t="s">
        <v>163</v>
      </c>
      <c r="G12" s="4">
        <v>600</v>
      </c>
      <c r="H12" s="4">
        <v>600</v>
      </c>
      <c r="I12" s="4">
        <v>117.973</v>
      </c>
      <c r="J12" s="4">
        <v>482.02699999999999</v>
      </c>
      <c r="K12" s="5">
        <v>19.662166666666668</v>
      </c>
    </row>
    <row r="13" spans="1:11" ht="16.05" customHeight="1" x14ac:dyDescent="0.3">
      <c r="A13" s="3" t="s">
        <v>140</v>
      </c>
      <c r="B13" s="3" t="s">
        <v>141</v>
      </c>
      <c r="C13" s="3" t="s">
        <v>122</v>
      </c>
      <c r="D13" s="3" t="s">
        <v>123</v>
      </c>
      <c r="E13" s="3" t="s">
        <v>170</v>
      </c>
      <c r="F13" s="3" t="s">
        <v>171</v>
      </c>
      <c r="G13" s="4">
        <v>200</v>
      </c>
      <c r="H13" s="4">
        <v>200</v>
      </c>
      <c r="I13" s="4">
        <v>5.1020000000000003</v>
      </c>
      <c r="J13" s="4">
        <v>194.898</v>
      </c>
      <c r="K13" s="5">
        <v>2.5510000000000002</v>
      </c>
    </row>
    <row r="14" spans="1:11" ht="16.05" customHeight="1" x14ac:dyDescent="0.3">
      <c r="A14" s="3" t="s">
        <v>140</v>
      </c>
      <c r="B14" s="3" t="s">
        <v>141</v>
      </c>
      <c r="C14" s="3" t="s">
        <v>122</v>
      </c>
      <c r="D14" s="3" t="s">
        <v>123</v>
      </c>
      <c r="E14" s="3" t="s">
        <v>164</v>
      </c>
      <c r="F14" s="3" t="s">
        <v>165</v>
      </c>
      <c r="G14" s="4">
        <v>435</v>
      </c>
      <c r="H14" s="4">
        <v>435</v>
      </c>
      <c r="I14" s="4">
        <v>21.869900000000001</v>
      </c>
      <c r="J14" s="4">
        <v>413.13010000000003</v>
      </c>
      <c r="K14" s="5">
        <v>5.0275632183908048</v>
      </c>
    </row>
    <row r="15" spans="1:11" ht="16.05" customHeight="1" x14ac:dyDescent="0.3">
      <c r="A15" s="3" t="s">
        <v>140</v>
      </c>
      <c r="B15" s="3" t="s">
        <v>141</v>
      </c>
      <c r="C15" s="3" t="s">
        <v>122</v>
      </c>
      <c r="D15" s="3" t="s">
        <v>123</v>
      </c>
      <c r="E15" s="3" t="s">
        <v>172</v>
      </c>
      <c r="F15" s="3" t="s">
        <v>173</v>
      </c>
      <c r="G15" s="4">
        <v>700</v>
      </c>
      <c r="H15" s="4">
        <v>700</v>
      </c>
      <c r="I15" s="4">
        <v>0</v>
      </c>
      <c r="J15" s="4">
        <v>700</v>
      </c>
      <c r="K15" s="5">
        <v>0</v>
      </c>
    </row>
    <row r="16" spans="1:11" ht="16.05" customHeight="1" x14ac:dyDescent="0.3">
      <c r="A16" s="3" t="s">
        <v>140</v>
      </c>
      <c r="B16" s="3" t="s">
        <v>141</v>
      </c>
      <c r="C16" s="3" t="s">
        <v>122</v>
      </c>
      <c r="D16" s="3" t="s">
        <v>123</v>
      </c>
      <c r="E16" s="3" t="s">
        <v>174</v>
      </c>
      <c r="F16" s="3" t="s">
        <v>175</v>
      </c>
      <c r="G16" s="4">
        <v>100</v>
      </c>
      <c r="H16" s="4">
        <v>100</v>
      </c>
      <c r="I16" s="4">
        <v>15.307</v>
      </c>
      <c r="J16" s="4">
        <v>84.692999999999998</v>
      </c>
      <c r="K16" s="5">
        <v>15.307</v>
      </c>
    </row>
    <row r="17" spans="1:11" ht="16.05" customHeight="1" x14ac:dyDescent="0.3">
      <c r="A17" s="3" t="s">
        <v>140</v>
      </c>
      <c r="B17" s="3" t="s">
        <v>141</v>
      </c>
      <c r="C17" s="3" t="s">
        <v>122</v>
      </c>
      <c r="D17" s="3" t="s">
        <v>123</v>
      </c>
      <c r="E17" s="3" t="s">
        <v>176</v>
      </c>
      <c r="F17" s="3" t="s">
        <v>177</v>
      </c>
      <c r="G17" s="4">
        <v>500</v>
      </c>
      <c r="H17" s="4">
        <v>500</v>
      </c>
      <c r="I17" s="4">
        <v>0</v>
      </c>
      <c r="J17" s="4">
        <v>500</v>
      </c>
      <c r="K17" s="5">
        <v>0</v>
      </c>
    </row>
    <row r="18" spans="1:11" ht="16.05" customHeight="1" x14ac:dyDescent="0.3">
      <c r="A18" s="3" t="s">
        <v>140</v>
      </c>
      <c r="B18" s="3" t="s">
        <v>178</v>
      </c>
      <c r="C18" s="3" t="s">
        <v>122</v>
      </c>
      <c r="D18" s="3" t="s">
        <v>123</v>
      </c>
      <c r="E18" s="3" t="s">
        <v>183</v>
      </c>
      <c r="F18" s="3" t="s">
        <v>184</v>
      </c>
      <c r="G18" s="4">
        <v>680</v>
      </c>
      <c r="H18" s="4">
        <v>680</v>
      </c>
      <c r="I18" s="4">
        <v>565.46357999999998</v>
      </c>
      <c r="J18" s="4">
        <v>114.53642000000001</v>
      </c>
      <c r="K18" s="5">
        <v>83.156408823529418</v>
      </c>
    </row>
    <row r="19" spans="1:11" ht="16.05" customHeight="1" x14ac:dyDescent="0.3">
      <c r="A19" s="3" t="s">
        <v>140</v>
      </c>
      <c r="B19" s="3" t="s">
        <v>189</v>
      </c>
      <c r="C19" s="3" t="s">
        <v>122</v>
      </c>
      <c r="D19" s="3" t="s">
        <v>123</v>
      </c>
      <c r="E19" s="3" t="s">
        <v>190</v>
      </c>
      <c r="F19" s="3" t="s">
        <v>191</v>
      </c>
      <c r="G19" s="4">
        <v>100</v>
      </c>
      <c r="H19" s="4">
        <v>100</v>
      </c>
      <c r="I19" s="4">
        <v>0</v>
      </c>
      <c r="J19" s="4">
        <v>100</v>
      </c>
      <c r="K19" s="5">
        <v>0</v>
      </c>
    </row>
    <row r="20" spans="1:11" ht="16.05" customHeight="1" x14ac:dyDescent="0.3">
      <c r="A20" s="194" t="s">
        <v>200</v>
      </c>
      <c r="B20" s="194"/>
      <c r="C20" s="194"/>
      <c r="D20" s="194"/>
      <c r="E20" s="194"/>
      <c r="F20" s="194"/>
      <c r="G20" s="103">
        <v>7015</v>
      </c>
      <c r="H20" s="103">
        <v>6905</v>
      </c>
      <c r="I20" s="103">
        <v>2479.5100000000002</v>
      </c>
      <c r="J20" s="103">
        <v>4425.49</v>
      </c>
      <c r="K20" s="104">
        <v>35.909999999999997</v>
      </c>
    </row>
    <row r="21" spans="1:11" ht="16.05" customHeight="1" x14ac:dyDescent="0.3">
      <c r="A21" s="3" t="s">
        <v>201</v>
      </c>
      <c r="B21" s="3" t="s">
        <v>202</v>
      </c>
      <c r="C21" s="3" t="s">
        <v>122</v>
      </c>
      <c r="D21" s="3" t="s">
        <v>123</v>
      </c>
      <c r="E21" s="3" t="s">
        <v>213</v>
      </c>
      <c r="F21" s="3" t="s">
        <v>214</v>
      </c>
      <c r="G21" s="4">
        <v>2300</v>
      </c>
      <c r="H21" s="4">
        <v>2300</v>
      </c>
      <c r="I21" s="4">
        <v>1419.15689</v>
      </c>
      <c r="J21" s="4">
        <v>880.84311000000002</v>
      </c>
      <c r="K21" s="5">
        <v>61.70247347826087</v>
      </c>
    </row>
    <row r="22" spans="1:11" ht="16.05" customHeight="1" x14ac:dyDescent="0.3">
      <c r="A22" s="3" t="s">
        <v>201</v>
      </c>
      <c r="B22" s="3" t="s">
        <v>202</v>
      </c>
      <c r="C22" s="3" t="s">
        <v>122</v>
      </c>
      <c r="D22" s="3" t="s">
        <v>123</v>
      </c>
      <c r="E22" s="3" t="s">
        <v>215</v>
      </c>
      <c r="F22" s="3" t="s">
        <v>216</v>
      </c>
      <c r="G22" s="4">
        <v>3500</v>
      </c>
      <c r="H22" s="4">
        <v>3500</v>
      </c>
      <c r="I22" s="4">
        <v>475.37484000000001</v>
      </c>
      <c r="J22" s="4">
        <v>3024.6251600000001</v>
      </c>
      <c r="K22" s="5">
        <v>13.582138285714286</v>
      </c>
    </row>
    <row r="23" spans="1:11" ht="16.05" customHeight="1" x14ac:dyDescent="0.3">
      <c r="A23" s="3" t="s">
        <v>201</v>
      </c>
      <c r="B23" s="3" t="s">
        <v>202</v>
      </c>
      <c r="C23" s="3" t="s">
        <v>122</v>
      </c>
      <c r="D23" s="3" t="s">
        <v>123</v>
      </c>
      <c r="E23" s="3" t="s">
        <v>209</v>
      </c>
      <c r="F23" s="3" t="s">
        <v>210</v>
      </c>
      <c r="G23" s="4">
        <v>2670</v>
      </c>
      <c r="H23" s="4">
        <v>2210</v>
      </c>
      <c r="I23" s="4">
        <v>0</v>
      </c>
      <c r="J23" s="4">
        <v>2210</v>
      </c>
      <c r="K23" s="5">
        <v>0</v>
      </c>
    </row>
    <row r="24" spans="1:11" ht="16.05" customHeight="1" x14ac:dyDescent="0.3">
      <c r="A24" s="3" t="s">
        <v>201</v>
      </c>
      <c r="B24" s="3" t="s">
        <v>202</v>
      </c>
      <c r="C24" s="3" t="s">
        <v>122</v>
      </c>
      <c r="D24" s="3" t="s">
        <v>123</v>
      </c>
      <c r="E24" s="3" t="s">
        <v>217</v>
      </c>
      <c r="F24" s="3" t="s">
        <v>218</v>
      </c>
      <c r="G24" s="4">
        <v>100</v>
      </c>
      <c r="H24" s="4">
        <v>100</v>
      </c>
      <c r="I24" s="4">
        <v>0</v>
      </c>
      <c r="J24" s="4">
        <v>100</v>
      </c>
      <c r="K24" s="5">
        <v>0</v>
      </c>
    </row>
    <row r="25" spans="1:11" ht="16.05" customHeight="1" x14ac:dyDescent="0.3">
      <c r="A25" s="3" t="s">
        <v>201</v>
      </c>
      <c r="B25" s="3" t="s">
        <v>225</v>
      </c>
      <c r="C25" s="3" t="s">
        <v>122</v>
      </c>
      <c r="D25" s="3" t="s">
        <v>123</v>
      </c>
      <c r="E25" s="3" t="s">
        <v>236</v>
      </c>
      <c r="F25" s="3" t="s">
        <v>237</v>
      </c>
      <c r="G25" s="4">
        <v>400</v>
      </c>
      <c r="H25" s="4">
        <v>1026</v>
      </c>
      <c r="I25" s="4">
        <v>31.213159999999998</v>
      </c>
      <c r="J25" s="4">
        <v>994.78683999999998</v>
      </c>
      <c r="K25" s="5">
        <v>3.0422183235867446</v>
      </c>
    </row>
    <row r="26" spans="1:11" ht="16.05" customHeight="1" x14ac:dyDescent="0.3">
      <c r="A26" s="3" t="s">
        <v>201</v>
      </c>
      <c r="B26" s="3" t="s">
        <v>225</v>
      </c>
      <c r="C26" s="3" t="s">
        <v>122</v>
      </c>
      <c r="D26" s="3" t="s">
        <v>123</v>
      </c>
      <c r="E26" s="3" t="s">
        <v>238</v>
      </c>
      <c r="F26" s="3" t="s">
        <v>239</v>
      </c>
      <c r="G26" s="4">
        <v>3600</v>
      </c>
      <c r="H26" s="4">
        <v>3300</v>
      </c>
      <c r="I26" s="4">
        <v>323.36872</v>
      </c>
      <c r="J26" s="4">
        <v>2976.6312800000001</v>
      </c>
      <c r="K26" s="5">
        <v>9.7990521212121209</v>
      </c>
    </row>
    <row r="27" spans="1:11" ht="16.05" customHeight="1" x14ac:dyDescent="0.3">
      <c r="A27" s="3" t="s">
        <v>201</v>
      </c>
      <c r="B27" s="3" t="s">
        <v>225</v>
      </c>
      <c r="C27" s="3" t="s">
        <v>122</v>
      </c>
      <c r="D27" s="3" t="s">
        <v>123</v>
      </c>
      <c r="E27" s="3" t="s">
        <v>240</v>
      </c>
      <c r="F27" s="3" t="s">
        <v>241</v>
      </c>
      <c r="G27" s="4">
        <v>2000</v>
      </c>
      <c r="H27" s="4">
        <v>2000</v>
      </c>
      <c r="I27" s="4">
        <v>0</v>
      </c>
      <c r="J27" s="4">
        <v>2000</v>
      </c>
      <c r="K27" s="5">
        <v>0</v>
      </c>
    </row>
    <row r="28" spans="1:11" ht="16.05" customHeight="1" x14ac:dyDescent="0.3">
      <c r="A28" s="3" t="s">
        <v>201</v>
      </c>
      <c r="B28" s="3" t="s">
        <v>225</v>
      </c>
      <c r="C28" s="3" t="s">
        <v>122</v>
      </c>
      <c r="D28" s="3" t="s">
        <v>123</v>
      </c>
      <c r="E28" s="3" t="s">
        <v>242</v>
      </c>
      <c r="F28" s="3" t="s">
        <v>243</v>
      </c>
      <c r="G28" s="4">
        <v>1200</v>
      </c>
      <c r="H28" s="4">
        <v>1200</v>
      </c>
      <c r="I28" s="4">
        <v>0</v>
      </c>
      <c r="J28" s="4">
        <v>1200</v>
      </c>
      <c r="K28" s="5">
        <v>0</v>
      </c>
    </row>
    <row r="29" spans="1:11" ht="16.05" customHeight="1" x14ac:dyDescent="0.3">
      <c r="A29" s="3" t="s">
        <v>201</v>
      </c>
      <c r="B29" s="3" t="s">
        <v>244</v>
      </c>
      <c r="C29" s="3" t="s">
        <v>122</v>
      </c>
      <c r="D29" s="3" t="s">
        <v>123</v>
      </c>
      <c r="E29" s="3" t="s">
        <v>247</v>
      </c>
      <c r="F29" s="3" t="s">
        <v>248</v>
      </c>
      <c r="G29" s="4">
        <v>500</v>
      </c>
      <c r="H29" s="4">
        <v>500</v>
      </c>
      <c r="I29" s="4">
        <v>0</v>
      </c>
      <c r="J29" s="4">
        <v>500</v>
      </c>
      <c r="K29" s="5">
        <v>0</v>
      </c>
    </row>
    <row r="30" spans="1:11" ht="16.05" customHeight="1" x14ac:dyDescent="0.3">
      <c r="A30" s="194" t="s">
        <v>249</v>
      </c>
      <c r="B30" s="194"/>
      <c r="C30" s="194"/>
      <c r="D30" s="194"/>
      <c r="E30" s="194"/>
      <c r="F30" s="194"/>
      <c r="G30" s="103">
        <v>16270</v>
      </c>
      <c r="H30" s="103">
        <v>16136</v>
      </c>
      <c r="I30" s="103">
        <v>2249.11</v>
      </c>
      <c r="J30" s="103">
        <v>13886.89</v>
      </c>
      <c r="K30" s="104">
        <v>13.94</v>
      </c>
    </row>
    <row r="31" spans="1:11" ht="16.05" customHeight="1" x14ac:dyDescent="0.3">
      <c r="A31" s="3" t="s">
        <v>295</v>
      </c>
      <c r="B31" s="3" t="s">
        <v>304</v>
      </c>
      <c r="C31" s="3" t="s">
        <v>122</v>
      </c>
      <c r="D31" s="3" t="s">
        <v>123</v>
      </c>
      <c r="E31" s="3" t="s">
        <v>307</v>
      </c>
      <c r="F31" s="3" t="s">
        <v>308</v>
      </c>
      <c r="G31" s="4">
        <v>800</v>
      </c>
      <c r="H31" s="4">
        <v>800</v>
      </c>
      <c r="I31" s="4">
        <v>23.812349999999999</v>
      </c>
      <c r="J31" s="4">
        <v>776.18764999999996</v>
      </c>
      <c r="K31" s="5">
        <v>2.9765437499999998</v>
      </c>
    </row>
    <row r="32" spans="1:11" ht="16.05" customHeight="1" x14ac:dyDescent="0.3">
      <c r="A32" s="3" t="s">
        <v>295</v>
      </c>
      <c r="B32" s="3" t="s">
        <v>333</v>
      </c>
      <c r="C32" s="3" t="s">
        <v>122</v>
      </c>
      <c r="D32" s="3" t="s">
        <v>123</v>
      </c>
      <c r="E32" s="3" t="s">
        <v>338</v>
      </c>
      <c r="F32" s="3" t="s">
        <v>339</v>
      </c>
      <c r="G32" s="4">
        <v>500</v>
      </c>
      <c r="H32" s="4">
        <v>390</v>
      </c>
      <c r="I32" s="4">
        <v>63.283000000000001</v>
      </c>
      <c r="J32" s="4">
        <v>326.71699999999998</v>
      </c>
      <c r="K32" s="5">
        <v>16.226410256410258</v>
      </c>
    </row>
    <row r="33" spans="1:11" ht="16.05" customHeight="1" x14ac:dyDescent="0.3">
      <c r="A33" s="3" t="s">
        <v>295</v>
      </c>
      <c r="B33" s="3" t="s">
        <v>333</v>
      </c>
      <c r="C33" s="3" t="s">
        <v>122</v>
      </c>
      <c r="D33" s="3" t="s">
        <v>123</v>
      </c>
      <c r="E33" s="3" t="s">
        <v>340</v>
      </c>
      <c r="F33" s="3" t="s">
        <v>341</v>
      </c>
      <c r="G33" s="4">
        <v>50</v>
      </c>
      <c r="H33" s="4">
        <v>110</v>
      </c>
      <c r="I33" s="4">
        <v>57.610999999999997</v>
      </c>
      <c r="J33" s="4">
        <v>52.389000000000003</v>
      </c>
      <c r="K33" s="5">
        <v>52.373636363636365</v>
      </c>
    </row>
    <row r="34" spans="1:11" ht="16.05" customHeight="1" x14ac:dyDescent="0.3">
      <c r="A34" s="3" t="s">
        <v>295</v>
      </c>
      <c r="B34" s="3" t="s">
        <v>333</v>
      </c>
      <c r="C34" s="3" t="s">
        <v>122</v>
      </c>
      <c r="D34" s="3" t="s">
        <v>123</v>
      </c>
      <c r="E34" s="3" t="s">
        <v>342</v>
      </c>
      <c r="F34" s="3" t="s">
        <v>343</v>
      </c>
      <c r="G34" s="4">
        <v>10</v>
      </c>
      <c r="H34" s="4">
        <v>10</v>
      </c>
      <c r="I34" s="4">
        <v>0</v>
      </c>
      <c r="J34" s="4">
        <v>10</v>
      </c>
      <c r="K34" s="5">
        <v>0</v>
      </c>
    </row>
    <row r="35" spans="1:11" ht="16.05" customHeight="1" x14ac:dyDescent="0.3">
      <c r="A35" s="3" t="s">
        <v>295</v>
      </c>
      <c r="B35" s="3" t="s">
        <v>333</v>
      </c>
      <c r="C35" s="3" t="s">
        <v>122</v>
      </c>
      <c r="D35" s="3" t="s">
        <v>123</v>
      </c>
      <c r="E35" s="3" t="s">
        <v>344</v>
      </c>
      <c r="F35" s="3" t="s">
        <v>345</v>
      </c>
      <c r="G35" s="4">
        <v>110</v>
      </c>
      <c r="H35" s="4">
        <v>110</v>
      </c>
      <c r="I35" s="4">
        <v>0</v>
      </c>
      <c r="J35" s="4">
        <v>110</v>
      </c>
      <c r="K35" s="5">
        <v>0</v>
      </c>
    </row>
    <row r="36" spans="1:11" ht="16.05" customHeight="1" x14ac:dyDescent="0.3">
      <c r="A36" s="3" t="s">
        <v>295</v>
      </c>
      <c r="B36" s="3" t="s">
        <v>333</v>
      </c>
      <c r="C36" s="3" t="s">
        <v>122</v>
      </c>
      <c r="D36" s="3" t="s">
        <v>123</v>
      </c>
      <c r="E36" s="3" t="s">
        <v>334</v>
      </c>
      <c r="F36" s="3" t="s">
        <v>335</v>
      </c>
      <c r="G36" s="4">
        <v>50</v>
      </c>
      <c r="H36" s="4">
        <v>50</v>
      </c>
      <c r="I36" s="4">
        <v>0</v>
      </c>
      <c r="J36" s="4">
        <v>50</v>
      </c>
      <c r="K36" s="5">
        <v>0</v>
      </c>
    </row>
    <row r="37" spans="1:11" ht="16.05" customHeight="1" x14ac:dyDescent="0.3">
      <c r="A37" s="3" t="s">
        <v>295</v>
      </c>
      <c r="B37" s="3" t="s">
        <v>333</v>
      </c>
      <c r="C37" s="3" t="s">
        <v>122</v>
      </c>
      <c r="D37" s="3" t="s">
        <v>123</v>
      </c>
      <c r="E37" s="3" t="s">
        <v>346</v>
      </c>
      <c r="F37" s="3" t="s">
        <v>347</v>
      </c>
      <c r="G37" s="4">
        <v>80</v>
      </c>
      <c r="H37" s="4">
        <v>80</v>
      </c>
      <c r="I37" s="4">
        <v>0</v>
      </c>
      <c r="J37" s="4">
        <v>80</v>
      </c>
      <c r="K37" s="5">
        <v>0</v>
      </c>
    </row>
    <row r="38" spans="1:11" ht="16.05" customHeight="1" x14ac:dyDescent="0.3">
      <c r="A38" s="3" t="s">
        <v>295</v>
      </c>
      <c r="B38" s="3" t="s">
        <v>348</v>
      </c>
      <c r="C38" s="3" t="s">
        <v>122</v>
      </c>
      <c r="D38" s="3" t="s">
        <v>123</v>
      </c>
      <c r="E38" s="3" t="s">
        <v>353</v>
      </c>
      <c r="F38" s="3" t="s">
        <v>354</v>
      </c>
      <c r="G38" s="4">
        <v>80</v>
      </c>
      <c r="H38" s="4">
        <v>80</v>
      </c>
      <c r="I38" s="4">
        <v>0</v>
      </c>
      <c r="J38" s="4">
        <v>80</v>
      </c>
      <c r="K38" s="5">
        <v>0</v>
      </c>
    </row>
    <row r="39" spans="1:11" ht="16.05" customHeight="1" x14ac:dyDescent="0.3">
      <c r="A39" s="3" t="s">
        <v>295</v>
      </c>
      <c r="B39" s="3" t="s">
        <v>348</v>
      </c>
      <c r="C39" s="3" t="s">
        <v>122</v>
      </c>
      <c r="D39" s="3" t="s">
        <v>123</v>
      </c>
      <c r="E39" s="3" t="s">
        <v>355</v>
      </c>
      <c r="F39" s="3" t="s">
        <v>356</v>
      </c>
      <c r="G39" s="4">
        <v>160</v>
      </c>
      <c r="H39" s="4">
        <v>160</v>
      </c>
      <c r="I39" s="4">
        <v>44.363999999999997</v>
      </c>
      <c r="J39" s="4">
        <v>115.636</v>
      </c>
      <c r="K39" s="5">
        <v>27.727499999999999</v>
      </c>
    </row>
    <row r="40" spans="1:11" ht="16.05" customHeight="1" x14ac:dyDescent="0.3">
      <c r="A40" s="194" t="s">
        <v>395</v>
      </c>
      <c r="B40" s="194"/>
      <c r="C40" s="194"/>
      <c r="D40" s="194"/>
      <c r="E40" s="194"/>
      <c r="F40" s="194"/>
      <c r="G40" s="103">
        <v>1840</v>
      </c>
      <c r="H40" s="103">
        <v>1790</v>
      </c>
      <c r="I40" s="103">
        <v>189.06</v>
      </c>
      <c r="J40" s="103">
        <v>1600.94</v>
      </c>
      <c r="K40" s="104">
        <v>10.56</v>
      </c>
    </row>
    <row r="41" spans="1:11" ht="16.05" customHeight="1" x14ac:dyDescent="0.3">
      <c r="A41" s="3" t="s">
        <v>396</v>
      </c>
      <c r="B41" s="3" t="s">
        <v>397</v>
      </c>
      <c r="C41" s="3" t="s">
        <v>122</v>
      </c>
      <c r="D41" s="3" t="s">
        <v>123</v>
      </c>
      <c r="E41" s="3" t="s">
        <v>410</v>
      </c>
      <c r="F41" s="3" t="s">
        <v>411</v>
      </c>
      <c r="G41" s="4">
        <v>1400</v>
      </c>
      <c r="H41" s="4">
        <v>1400</v>
      </c>
      <c r="I41" s="4">
        <v>408.22717</v>
      </c>
      <c r="J41" s="4">
        <v>991.77283</v>
      </c>
      <c r="K41" s="5">
        <v>29.159083571428571</v>
      </c>
    </row>
    <row r="42" spans="1:11" ht="16.05" customHeight="1" x14ac:dyDescent="0.3">
      <c r="A42" s="3" t="s">
        <v>396</v>
      </c>
      <c r="B42" s="3" t="s">
        <v>397</v>
      </c>
      <c r="C42" s="3" t="s">
        <v>122</v>
      </c>
      <c r="D42" s="3" t="s">
        <v>123</v>
      </c>
      <c r="E42" s="3" t="s">
        <v>412</v>
      </c>
      <c r="F42" s="3" t="s">
        <v>413</v>
      </c>
      <c r="G42" s="4">
        <v>500</v>
      </c>
      <c r="H42" s="4">
        <v>500</v>
      </c>
      <c r="I42" s="4">
        <v>172.065</v>
      </c>
      <c r="J42" s="4">
        <v>327.935</v>
      </c>
      <c r="K42" s="5">
        <v>34.412999999999997</v>
      </c>
    </row>
    <row r="43" spans="1:11" ht="16.05" customHeight="1" x14ac:dyDescent="0.3">
      <c r="A43" s="3" t="s">
        <v>396</v>
      </c>
      <c r="B43" s="3" t="s">
        <v>397</v>
      </c>
      <c r="C43" s="3" t="s">
        <v>122</v>
      </c>
      <c r="D43" s="3" t="s">
        <v>123</v>
      </c>
      <c r="E43" s="3" t="s">
        <v>414</v>
      </c>
      <c r="F43" s="3" t="s">
        <v>415</v>
      </c>
      <c r="G43" s="4">
        <v>1100</v>
      </c>
      <c r="H43" s="4">
        <v>1100</v>
      </c>
      <c r="I43" s="4">
        <v>154.20993999999999</v>
      </c>
      <c r="J43" s="4">
        <v>945.79006000000004</v>
      </c>
      <c r="K43" s="5">
        <v>14.019085454545454</v>
      </c>
    </row>
    <row r="44" spans="1:11" ht="16.05" customHeight="1" x14ac:dyDescent="0.3">
      <c r="A44" s="3" t="s">
        <v>396</v>
      </c>
      <c r="B44" s="3" t="s">
        <v>397</v>
      </c>
      <c r="C44" s="3" t="s">
        <v>122</v>
      </c>
      <c r="D44" s="3" t="s">
        <v>123</v>
      </c>
      <c r="E44" s="3" t="s">
        <v>416</v>
      </c>
      <c r="F44" s="3" t="s">
        <v>417</v>
      </c>
      <c r="G44" s="4">
        <v>500</v>
      </c>
      <c r="H44" s="4">
        <v>500</v>
      </c>
      <c r="I44" s="4">
        <v>298.39580999999998</v>
      </c>
      <c r="J44" s="4">
        <v>201.60418999999999</v>
      </c>
      <c r="K44" s="5">
        <v>59.679161999999998</v>
      </c>
    </row>
    <row r="45" spans="1:11" ht="16.05" customHeight="1" x14ac:dyDescent="0.3">
      <c r="A45" s="3" t="s">
        <v>396</v>
      </c>
      <c r="B45" s="3" t="s">
        <v>397</v>
      </c>
      <c r="C45" s="3" t="s">
        <v>122</v>
      </c>
      <c r="D45" s="3" t="s">
        <v>123</v>
      </c>
      <c r="E45" s="3" t="s">
        <v>418</v>
      </c>
      <c r="F45" s="3" t="s">
        <v>419</v>
      </c>
      <c r="G45" s="4">
        <v>50</v>
      </c>
      <c r="H45" s="4">
        <v>50</v>
      </c>
      <c r="I45" s="4">
        <v>0</v>
      </c>
      <c r="J45" s="4">
        <v>50</v>
      </c>
      <c r="K45" s="5">
        <v>0</v>
      </c>
    </row>
    <row r="46" spans="1:11" ht="16.05" customHeight="1" x14ac:dyDescent="0.3">
      <c r="A46" s="3" t="s">
        <v>396</v>
      </c>
      <c r="B46" s="3" t="s">
        <v>397</v>
      </c>
      <c r="C46" s="3" t="s">
        <v>122</v>
      </c>
      <c r="D46" s="3" t="s">
        <v>123</v>
      </c>
      <c r="E46" s="3" t="s">
        <v>420</v>
      </c>
      <c r="F46" s="3" t="s">
        <v>421</v>
      </c>
      <c r="G46" s="4">
        <v>300</v>
      </c>
      <c r="H46" s="4">
        <v>300</v>
      </c>
      <c r="I46" s="4">
        <v>0</v>
      </c>
      <c r="J46" s="4">
        <v>300</v>
      </c>
      <c r="K46" s="5">
        <v>0</v>
      </c>
    </row>
    <row r="47" spans="1:11" ht="16.05" customHeight="1" x14ac:dyDescent="0.3">
      <c r="A47" s="3" t="s">
        <v>396</v>
      </c>
      <c r="B47" s="3" t="s">
        <v>397</v>
      </c>
      <c r="C47" s="3" t="s">
        <v>122</v>
      </c>
      <c r="D47" s="3" t="s">
        <v>123</v>
      </c>
      <c r="E47" s="3" t="s">
        <v>422</v>
      </c>
      <c r="F47" s="3" t="s">
        <v>423</v>
      </c>
      <c r="G47" s="4">
        <v>500</v>
      </c>
      <c r="H47" s="4">
        <v>500</v>
      </c>
      <c r="I47" s="4">
        <v>53.037140000000001</v>
      </c>
      <c r="J47" s="4">
        <v>446.96285999999998</v>
      </c>
      <c r="K47" s="5">
        <v>10.607428000000001</v>
      </c>
    </row>
    <row r="48" spans="1:11" ht="16.05" customHeight="1" x14ac:dyDescent="0.3">
      <c r="A48" s="3" t="s">
        <v>396</v>
      </c>
      <c r="B48" s="3" t="s">
        <v>397</v>
      </c>
      <c r="C48" s="3" t="s">
        <v>122</v>
      </c>
      <c r="D48" s="3" t="s">
        <v>123</v>
      </c>
      <c r="E48" s="3" t="s">
        <v>424</v>
      </c>
      <c r="F48" s="3" t="s">
        <v>425</v>
      </c>
      <c r="G48" s="4">
        <v>300</v>
      </c>
      <c r="H48" s="4">
        <v>300</v>
      </c>
      <c r="I48" s="4">
        <v>0</v>
      </c>
      <c r="J48" s="4">
        <v>300</v>
      </c>
      <c r="K48" s="5">
        <v>0</v>
      </c>
    </row>
    <row r="49" spans="1:11" ht="16.05" customHeight="1" x14ac:dyDescent="0.3">
      <c r="A49" s="3" t="s">
        <v>396</v>
      </c>
      <c r="B49" s="3" t="s">
        <v>397</v>
      </c>
      <c r="C49" s="3" t="s">
        <v>122</v>
      </c>
      <c r="D49" s="3" t="s">
        <v>123</v>
      </c>
      <c r="E49" s="3" t="s">
        <v>426</v>
      </c>
      <c r="F49" s="3" t="s">
        <v>427</v>
      </c>
      <c r="G49" s="4">
        <v>500</v>
      </c>
      <c r="H49" s="4">
        <v>1000</v>
      </c>
      <c r="I49" s="4">
        <v>0</v>
      </c>
      <c r="J49" s="4">
        <v>1000</v>
      </c>
      <c r="K49" s="5">
        <v>0</v>
      </c>
    </row>
    <row r="50" spans="1:11" ht="16.05" customHeight="1" x14ac:dyDescent="0.3">
      <c r="A50" s="3" t="s">
        <v>396</v>
      </c>
      <c r="B50" s="3" t="s">
        <v>465</v>
      </c>
      <c r="C50" s="3" t="s">
        <v>122</v>
      </c>
      <c r="D50" s="3" t="s">
        <v>123</v>
      </c>
      <c r="E50" s="3" t="s">
        <v>468</v>
      </c>
      <c r="F50" s="3" t="s">
        <v>469</v>
      </c>
      <c r="G50" s="4">
        <v>20</v>
      </c>
      <c r="H50" s="4">
        <v>20</v>
      </c>
      <c r="I50" s="4">
        <v>0</v>
      </c>
      <c r="J50" s="4">
        <v>20</v>
      </c>
      <c r="K50" s="5">
        <v>0</v>
      </c>
    </row>
    <row r="51" spans="1:11" ht="16.05" customHeight="1" x14ac:dyDescent="0.3">
      <c r="A51" s="194" t="s">
        <v>551</v>
      </c>
      <c r="B51" s="194"/>
      <c r="C51" s="194"/>
      <c r="D51" s="194"/>
      <c r="E51" s="194"/>
      <c r="F51" s="194"/>
      <c r="G51" s="103">
        <v>5170</v>
      </c>
      <c r="H51" s="103">
        <v>5670</v>
      </c>
      <c r="I51" s="103">
        <v>1085.95</v>
      </c>
      <c r="J51" s="103">
        <v>4584.0600000000004</v>
      </c>
      <c r="K51" s="104">
        <v>19.149999999999999</v>
      </c>
    </row>
    <row r="52" spans="1:11" ht="16.05" customHeight="1" x14ac:dyDescent="0.3">
      <c r="A52" s="3" t="s">
        <v>557</v>
      </c>
      <c r="B52" s="3" t="s">
        <v>558</v>
      </c>
      <c r="C52" s="3" t="s">
        <v>122</v>
      </c>
      <c r="D52" s="3" t="s">
        <v>123</v>
      </c>
      <c r="E52" s="3" t="s">
        <v>571</v>
      </c>
      <c r="F52" s="3" t="s">
        <v>572</v>
      </c>
      <c r="G52" s="4">
        <v>200</v>
      </c>
      <c r="H52" s="4">
        <v>200</v>
      </c>
      <c r="I52" s="4">
        <v>16.063849999999999</v>
      </c>
      <c r="J52" s="4">
        <v>183.93615</v>
      </c>
      <c r="K52" s="5">
        <v>8.0319249999999993</v>
      </c>
    </row>
    <row r="53" spans="1:11" ht="16.05" customHeight="1" x14ac:dyDescent="0.3">
      <c r="A53" s="3" t="s">
        <v>557</v>
      </c>
      <c r="B53" s="3" t="s">
        <v>558</v>
      </c>
      <c r="C53" s="3" t="s">
        <v>122</v>
      </c>
      <c r="D53" s="3" t="s">
        <v>123</v>
      </c>
      <c r="E53" s="3" t="s">
        <v>573</v>
      </c>
      <c r="F53" s="3" t="s">
        <v>574</v>
      </c>
      <c r="G53" s="4">
        <v>300</v>
      </c>
      <c r="H53" s="4">
        <v>300</v>
      </c>
      <c r="I53" s="4">
        <v>9.5378399999999992</v>
      </c>
      <c r="J53" s="4">
        <v>290.46215999999998</v>
      </c>
      <c r="K53" s="5">
        <v>3.1792799999999999</v>
      </c>
    </row>
    <row r="54" spans="1:11" ht="16.05" customHeight="1" x14ac:dyDescent="0.3">
      <c r="A54" s="3" t="s">
        <v>557</v>
      </c>
      <c r="B54" s="3" t="s">
        <v>558</v>
      </c>
      <c r="C54" s="3" t="s">
        <v>122</v>
      </c>
      <c r="D54" s="3" t="s">
        <v>123</v>
      </c>
      <c r="E54" s="3" t="s">
        <v>575</v>
      </c>
      <c r="F54" s="3" t="s">
        <v>576</v>
      </c>
      <c r="G54" s="4">
        <v>300</v>
      </c>
      <c r="H54" s="4">
        <v>120</v>
      </c>
      <c r="I54" s="4">
        <v>12.221730000000001</v>
      </c>
      <c r="J54" s="4">
        <v>107.77827000000001</v>
      </c>
      <c r="K54" s="5">
        <v>10.184775</v>
      </c>
    </row>
    <row r="55" spans="1:11" ht="16.05" customHeight="1" x14ac:dyDescent="0.3">
      <c r="A55" s="3" t="s">
        <v>557</v>
      </c>
      <c r="B55" s="3" t="s">
        <v>558</v>
      </c>
      <c r="C55" s="3" t="s">
        <v>122</v>
      </c>
      <c r="D55" s="3" t="s">
        <v>123</v>
      </c>
      <c r="E55" s="3" t="s">
        <v>577</v>
      </c>
      <c r="F55" s="3" t="s">
        <v>578</v>
      </c>
      <c r="G55" s="4">
        <v>200</v>
      </c>
      <c r="H55" s="4">
        <v>200</v>
      </c>
      <c r="I55" s="4">
        <v>8.1894399999999994</v>
      </c>
      <c r="J55" s="4">
        <v>191.81056000000001</v>
      </c>
      <c r="K55" s="5">
        <v>4.0947199999999997</v>
      </c>
    </row>
    <row r="56" spans="1:11" ht="16.05" customHeight="1" x14ac:dyDescent="0.3">
      <c r="A56" s="3" t="s">
        <v>557</v>
      </c>
      <c r="B56" s="3" t="s">
        <v>558</v>
      </c>
      <c r="C56" s="3" t="s">
        <v>122</v>
      </c>
      <c r="D56" s="3" t="s">
        <v>123</v>
      </c>
      <c r="E56" s="3" t="s">
        <v>579</v>
      </c>
      <c r="F56" s="3" t="s">
        <v>580</v>
      </c>
      <c r="G56" s="4">
        <v>200</v>
      </c>
      <c r="H56" s="4">
        <v>200</v>
      </c>
      <c r="I56" s="4">
        <v>15.625999999999999</v>
      </c>
      <c r="J56" s="4">
        <v>184.374</v>
      </c>
      <c r="K56" s="5">
        <v>7.8129999999999997</v>
      </c>
    </row>
    <row r="57" spans="1:11" ht="16.05" customHeight="1" x14ac:dyDescent="0.3">
      <c r="A57" s="3" t="s">
        <v>557</v>
      </c>
      <c r="B57" s="3" t="s">
        <v>558</v>
      </c>
      <c r="C57" s="3" t="s">
        <v>122</v>
      </c>
      <c r="D57" s="3" t="s">
        <v>123</v>
      </c>
      <c r="E57" s="3" t="s">
        <v>581</v>
      </c>
      <c r="F57" s="3" t="s">
        <v>582</v>
      </c>
      <c r="G57" s="4">
        <v>500</v>
      </c>
      <c r="H57" s="4">
        <v>500</v>
      </c>
      <c r="I57" s="4">
        <v>212.56780000000001</v>
      </c>
      <c r="J57" s="4">
        <v>287.43220000000002</v>
      </c>
      <c r="K57" s="5">
        <v>42.513559999999998</v>
      </c>
    </row>
    <row r="58" spans="1:11" ht="16.05" customHeight="1" x14ac:dyDescent="0.3">
      <c r="A58" s="3" t="s">
        <v>557</v>
      </c>
      <c r="B58" s="3" t="s">
        <v>558</v>
      </c>
      <c r="C58" s="3" t="s">
        <v>122</v>
      </c>
      <c r="D58" s="3" t="s">
        <v>123</v>
      </c>
      <c r="E58" s="3" t="s">
        <v>561</v>
      </c>
      <c r="F58" s="3" t="s">
        <v>562</v>
      </c>
      <c r="G58" s="4">
        <v>300</v>
      </c>
      <c r="H58" s="4">
        <v>300</v>
      </c>
      <c r="I58" s="4">
        <v>68.183999999999997</v>
      </c>
      <c r="J58" s="4">
        <v>231.816</v>
      </c>
      <c r="K58" s="5">
        <v>22.728000000000002</v>
      </c>
    </row>
    <row r="59" spans="1:11" ht="16.05" customHeight="1" x14ac:dyDescent="0.3">
      <c r="A59" s="3" t="s">
        <v>557</v>
      </c>
      <c r="B59" s="3" t="s">
        <v>558</v>
      </c>
      <c r="C59" s="3" t="s">
        <v>122</v>
      </c>
      <c r="D59" s="3" t="s">
        <v>123</v>
      </c>
      <c r="E59" s="3" t="s">
        <v>583</v>
      </c>
      <c r="F59" s="3" t="s">
        <v>584</v>
      </c>
      <c r="G59" s="4">
        <v>300</v>
      </c>
      <c r="H59" s="4">
        <v>300</v>
      </c>
      <c r="I59" s="4">
        <v>22.585920000000002</v>
      </c>
      <c r="J59" s="4">
        <v>277.41408000000001</v>
      </c>
      <c r="K59" s="5">
        <v>7.5286400000000002</v>
      </c>
    </row>
    <row r="60" spans="1:11" ht="16.05" customHeight="1" x14ac:dyDescent="0.3">
      <c r="A60" s="3" t="s">
        <v>557</v>
      </c>
      <c r="B60" s="3" t="s">
        <v>558</v>
      </c>
      <c r="C60" s="3" t="s">
        <v>122</v>
      </c>
      <c r="D60" s="3" t="s">
        <v>123</v>
      </c>
      <c r="E60" s="3" t="s">
        <v>585</v>
      </c>
      <c r="F60" s="3" t="s">
        <v>586</v>
      </c>
      <c r="G60" s="4">
        <v>200</v>
      </c>
      <c r="H60" s="4">
        <v>200</v>
      </c>
      <c r="I60" s="4">
        <v>56.811999999999998</v>
      </c>
      <c r="J60" s="4">
        <v>143.18799999999999</v>
      </c>
      <c r="K60" s="5">
        <v>28.405999999999999</v>
      </c>
    </row>
    <row r="61" spans="1:11" ht="16.05" customHeight="1" x14ac:dyDescent="0.3">
      <c r="A61" s="3" t="s">
        <v>557</v>
      </c>
      <c r="B61" s="3" t="s">
        <v>558</v>
      </c>
      <c r="C61" s="3" t="s">
        <v>122</v>
      </c>
      <c r="D61" s="3" t="s">
        <v>123</v>
      </c>
      <c r="E61" s="3" t="s">
        <v>587</v>
      </c>
      <c r="F61" s="3" t="s">
        <v>588</v>
      </c>
      <c r="G61" s="4">
        <v>200</v>
      </c>
      <c r="H61" s="4">
        <v>200</v>
      </c>
      <c r="I61" s="4">
        <v>108.22110000000001</v>
      </c>
      <c r="J61" s="4">
        <v>91.778899999999993</v>
      </c>
      <c r="K61" s="5">
        <v>54.110550000000003</v>
      </c>
    </row>
    <row r="62" spans="1:11" ht="16.05" customHeight="1" x14ac:dyDescent="0.3">
      <c r="A62" s="3" t="s">
        <v>557</v>
      </c>
      <c r="B62" s="3" t="s">
        <v>558</v>
      </c>
      <c r="C62" s="3" t="s">
        <v>122</v>
      </c>
      <c r="D62" s="3" t="s">
        <v>123</v>
      </c>
      <c r="E62" s="3" t="s">
        <v>589</v>
      </c>
      <c r="F62" s="3" t="s">
        <v>590</v>
      </c>
      <c r="G62" s="4">
        <v>300</v>
      </c>
      <c r="H62" s="4">
        <v>500</v>
      </c>
      <c r="I62" s="4">
        <v>492.97384</v>
      </c>
      <c r="J62" s="4">
        <v>7.02616</v>
      </c>
      <c r="K62" s="5">
        <v>98.594768000000002</v>
      </c>
    </row>
    <row r="63" spans="1:11" ht="16.05" customHeight="1" x14ac:dyDescent="0.3">
      <c r="A63" s="3" t="s">
        <v>557</v>
      </c>
      <c r="B63" s="3" t="s">
        <v>558</v>
      </c>
      <c r="C63" s="3" t="s">
        <v>122</v>
      </c>
      <c r="D63" s="3" t="s">
        <v>123</v>
      </c>
      <c r="E63" s="3" t="s">
        <v>591</v>
      </c>
      <c r="F63" s="3" t="s">
        <v>592</v>
      </c>
      <c r="G63" s="4">
        <v>500</v>
      </c>
      <c r="H63" s="4">
        <v>300</v>
      </c>
      <c r="I63" s="4">
        <v>168.44162</v>
      </c>
      <c r="J63" s="4">
        <v>131.55838</v>
      </c>
      <c r="K63" s="5">
        <v>56.147206666666669</v>
      </c>
    </row>
    <row r="64" spans="1:11" ht="16.05" customHeight="1" x14ac:dyDescent="0.3">
      <c r="A64" s="3" t="s">
        <v>557</v>
      </c>
      <c r="B64" s="3" t="s">
        <v>558</v>
      </c>
      <c r="C64" s="3" t="s">
        <v>122</v>
      </c>
      <c r="D64" s="3" t="s">
        <v>123</v>
      </c>
      <c r="E64" s="3" t="s">
        <v>593</v>
      </c>
      <c r="F64" s="3" t="s">
        <v>594</v>
      </c>
      <c r="G64" s="4">
        <v>300</v>
      </c>
      <c r="H64" s="4">
        <v>300</v>
      </c>
      <c r="I64" s="4">
        <v>13.13664</v>
      </c>
      <c r="J64" s="4">
        <v>286.86336</v>
      </c>
      <c r="K64" s="5">
        <v>4.3788799999999997</v>
      </c>
    </row>
    <row r="65" spans="1:11" ht="16.05" customHeight="1" x14ac:dyDescent="0.3">
      <c r="A65" s="3" t="s">
        <v>557</v>
      </c>
      <c r="B65" s="3" t="s">
        <v>558</v>
      </c>
      <c r="C65" s="3" t="s">
        <v>122</v>
      </c>
      <c r="D65" s="3" t="s">
        <v>123</v>
      </c>
      <c r="E65" s="3" t="s">
        <v>563</v>
      </c>
      <c r="F65" s="3" t="s">
        <v>564</v>
      </c>
      <c r="G65" s="4">
        <v>500</v>
      </c>
      <c r="H65" s="4">
        <v>680</v>
      </c>
      <c r="I65" s="4">
        <v>446.36074000000002</v>
      </c>
      <c r="J65" s="4">
        <v>233.63926000000001</v>
      </c>
      <c r="K65" s="5">
        <v>65.641285294117651</v>
      </c>
    </row>
    <row r="66" spans="1:11" ht="16.05" customHeight="1" x14ac:dyDescent="0.3">
      <c r="A66" s="3" t="s">
        <v>557</v>
      </c>
      <c r="B66" s="3" t="s">
        <v>558</v>
      </c>
      <c r="C66" s="3" t="s">
        <v>122</v>
      </c>
      <c r="D66" s="3" t="s">
        <v>123</v>
      </c>
      <c r="E66" s="3" t="s">
        <v>595</v>
      </c>
      <c r="F66" s="3" t="s">
        <v>596</v>
      </c>
      <c r="G66" s="4">
        <v>200</v>
      </c>
      <c r="H66" s="4">
        <v>200</v>
      </c>
      <c r="I66" s="4">
        <v>2.7837999999999998</v>
      </c>
      <c r="J66" s="4">
        <v>197.21619999999999</v>
      </c>
      <c r="K66" s="5">
        <v>1.3918999999999999</v>
      </c>
    </row>
    <row r="67" spans="1:11" ht="16.05" customHeight="1" x14ac:dyDescent="0.3">
      <c r="A67" s="3" t="s">
        <v>557</v>
      </c>
      <c r="B67" s="3" t="s">
        <v>558</v>
      </c>
      <c r="C67" s="3" t="s">
        <v>122</v>
      </c>
      <c r="D67" s="3" t="s">
        <v>123</v>
      </c>
      <c r="E67" s="3" t="s">
        <v>597</v>
      </c>
      <c r="F67" s="3" t="s">
        <v>598</v>
      </c>
      <c r="G67" s="4">
        <v>100</v>
      </c>
      <c r="H67" s="4">
        <v>100</v>
      </c>
      <c r="I67" s="4">
        <v>1.4492799999999999</v>
      </c>
      <c r="J67" s="4">
        <v>98.550719999999998</v>
      </c>
      <c r="K67" s="5">
        <v>1.4492799999999999</v>
      </c>
    </row>
    <row r="68" spans="1:11" ht="16.05" customHeight="1" x14ac:dyDescent="0.3">
      <c r="A68" s="3" t="s">
        <v>557</v>
      </c>
      <c r="B68" s="3" t="s">
        <v>607</v>
      </c>
      <c r="C68" s="3" t="s">
        <v>122</v>
      </c>
      <c r="D68" s="3" t="s">
        <v>123</v>
      </c>
      <c r="E68" s="3" t="s">
        <v>634</v>
      </c>
      <c r="F68" s="3" t="s">
        <v>635</v>
      </c>
      <c r="G68" s="4">
        <v>600</v>
      </c>
      <c r="H68" s="4">
        <v>475</v>
      </c>
      <c r="I68" s="4">
        <v>102.20464</v>
      </c>
      <c r="J68" s="4">
        <v>372.79536000000002</v>
      </c>
      <c r="K68" s="5">
        <v>21.516766315789475</v>
      </c>
    </row>
    <row r="69" spans="1:11" ht="16.05" customHeight="1" x14ac:dyDescent="0.3">
      <c r="A69" s="3" t="s">
        <v>557</v>
      </c>
      <c r="B69" s="3" t="s">
        <v>607</v>
      </c>
      <c r="C69" s="3" t="s">
        <v>122</v>
      </c>
      <c r="D69" s="3" t="s">
        <v>123</v>
      </c>
      <c r="E69" s="3" t="s">
        <v>636</v>
      </c>
      <c r="F69" s="3" t="s">
        <v>637</v>
      </c>
      <c r="G69" s="4">
        <v>250</v>
      </c>
      <c r="H69" s="4">
        <v>250</v>
      </c>
      <c r="I69" s="4">
        <v>128.49352999999999</v>
      </c>
      <c r="J69" s="4">
        <v>121.50646999999999</v>
      </c>
      <c r="K69" s="5">
        <v>51.397412000000003</v>
      </c>
    </row>
    <row r="70" spans="1:11" ht="16.05" customHeight="1" x14ac:dyDescent="0.3">
      <c r="A70" s="3" t="s">
        <v>557</v>
      </c>
      <c r="B70" s="3" t="s">
        <v>607</v>
      </c>
      <c r="C70" s="3" t="s">
        <v>122</v>
      </c>
      <c r="D70" s="3" t="s">
        <v>123</v>
      </c>
      <c r="E70" s="3" t="s">
        <v>610</v>
      </c>
      <c r="F70" s="3" t="s">
        <v>611</v>
      </c>
      <c r="G70" s="4">
        <v>1500</v>
      </c>
      <c r="H70" s="4">
        <v>1358.9</v>
      </c>
      <c r="I70" s="4">
        <v>246.00486000000001</v>
      </c>
      <c r="J70" s="4">
        <v>1112.8951400000001</v>
      </c>
      <c r="K70" s="5">
        <v>18.103234969460594</v>
      </c>
    </row>
    <row r="71" spans="1:11" ht="27" x14ac:dyDescent="0.3">
      <c r="A71" s="3" t="s">
        <v>557</v>
      </c>
      <c r="B71" s="3" t="s">
        <v>607</v>
      </c>
      <c r="C71" s="3" t="s">
        <v>122</v>
      </c>
      <c r="D71" s="3" t="s">
        <v>123</v>
      </c>
      <c r="E71" s="3" t="s">
        <v>612</v>
      </c>
      <c r="F71" s="3" t="s">
        <v>613</v>
      </c>
      <c r="G71" s="4">
        <v>300</v>
      </c>
      <c r="H71" s="4">
        <v>295</v>
      </c>
      <c r="I71" s="4">
        <v>24.489190000000001</v>
      </c>
      <c r="J71" s="4">
        <v>270.51080999999999</v>
      </c>
      <c r="K71" s="5">
        <v>8.3014203389830516</v>
      </c>
    </row>
    <row r="72" spans="1:11" ht="16.05" customHeight="1" x14ac:dyDescent="0.3">
      <c r="A72" s="3" t="s">
        <v>557</v>
      </c>
      <c r="B72" s="3" t="s">
        <v>607</v>
      </c>
      <c r="C72" s="3" t="s">
        <v>122</v>
      </c>
      <c r="D72" s="3" t="s">
        <v>123</v>
      </c>
      <c r="E72" s="3" t="s">
        <v>638</v>
      </c>
      <c r="F72" s="3" t="s">
        <v>639</v>
      </c>
      <c r="G72" s="4">
        <v>100</v>
      </c>
      <c r="H72" s="4">
        <v>100</v>
      </c>
      <c r="I72" s="4">
        <v>6.1818900000000001</v>
      </c>
      <c r="J72" s="4">
        <v>93.818110000000004</v>
      </c>
      <c r="K72" s="5">
        <v>6.1818900000000001</v>
      </c>
    </row>
    <row r="73" spans="1:11" ht="16.05" customHeight="1" x14ac:dyDescent="0.3">
      <c r="A73" s="3" t="s">
        <v>557</v>
      </c>
      <c r="B73" s="3" t="s">
        <v>607</v>
      </c>
      <c r="C73" s="3" t="s">
        <v>122</v>
      </c>
      <c r="D73" s="3" t="s">
        <v>123</v>
      </c>
      <c r="E73" s="3" t="s">
        <v>640</v>
      </c>
      <c r="F73" s="3" t="s">
        <v>641</v>
      </c>
      <c r="G73" s="4">
        <v>300</v>
      </c>
      <c r="H73" s="4">
        <v>300</v>
      </c>
      <c r="I73" s="4">
        <v>11.7354</v>
      </c>
      <c r="J73" s="4">
        <v>288.26459999999997</v>
      </c>
      <c r="K73" s="5">
        <v>3.9117999999999999</v>
      </c>
    </row>
    <row r="74" spans="1:11" ht="16.05" customHeight="1" x14ac:dyDescent="0.3">
      <c r="A74" s="3" t="s">
        <v>557</v>
      </c>
      <c r="B74" s="3" t="s">
        <v>607</v>
      </c>
      <c r="C74" s="3" t="s">
        <v>122</v>
      </c>
      <c r="D74" s="3" t="s">
        <v>123</v>
      </c>
      <c r="E74" s="3" t="s">
        <v>642</v>
      </c>
      <c r="F74" s="3" t="s">
        <v>643</v>
      </c>
      <c r="G74" s="4">
        <v>150</v>
      </c>
      <c r="H74" s="4">
        <v>150</v>
      </c>
      <c r="I74" s="4">
        <v>23.375990000000002</v>
      </c>
      <c r="J74" s="4">
        <v>126.62401</v>
      </c>
      <c r="K74" s="5">
        <v>15.583993333333334</v>
      </c>
    </row>
    <row r="75" spans="1:11" ht="16.05" customHeight="1" x14ac:dyDescent="0.3">
      <c r="A75" s="3" t="s">
        <v>557</v>
      </c>
      <c r="B75" s="3" t="s">
        <v>607</v>
      </c>
      <c r="C75" s="3" t="s">
        <v>122</v>
      </c>
      <c r="D75" s="3" t="s">
        <v>123</v>
      </c>
      <c r="E75" s="3" t="s">
        <v>644</v>
      </c>
      <c r="F75" s="3" t="s">
        <v>645</v>
      </c>
      <c r="G75" s="4">
        <v>100</v>
      </c>
      <c r="H75" s="4">
        <v>100</v>
      </c>
      <c r="I75" s="4">
        <v>0</v>
      </c>
      <c r="J75" s="4">
        <v>100</v>
      </c>
      <c r="K75" s="5">
        <v>0</v>
      </c>
    </row>
    <row r="76" spans="1:11" ht="16.05" customHeight="1" x14ac:dyDescent="0.3">
      <c r="A76" s="3" t="s">
        <v>557</v>
      </c>
      <c r="B76" s="3" t="s">
        <v>607</v>
      </c>
      <c r="C76" s="3" t="s">
        <v>122</v>
      </c>
      <c r="D76" s="3" t="s">
        <v>123</v>
      </c>
      <c r="E76" s="3" t="s">
        <v>646</v>
      </c>
      <c r="F76" s="3" t="s">
        <v>647</v>
      </c>
      <c r="G76" s="4">
        <v>100</v>
      </c>
      <c r="H76" s="4">
        <v>100</v>
      </c>
      <c r="I76" s="4">
        <v>8.5692199999999996</v>
      </c>
      <c r="J76" s="4">
        <v>91.430779999999999</v>
      </c>
      <c r="K76" s="5">
        <v>8.5692199999999996</v>
      </c>
    </row>
    <row r="77" spans="1:11" ht="16.05" customHeight="1" x14ac:dyDescent="0.3">
      <c r="A77" s="3" t="s">
        <v>557</v>
      </c>
      <c r="B77" s="3" t="s">
        <v>607</v>
      </c>
      <c r="C77" s="3" t="s">
        <v>122</v>
      </c>
      <c r="D77" s="3" t="s">
        <v>123</v>
      </c>
      <c r="E77" s="3" t="s">
        <v>648</v>
      </c>
      <c r="F77" s="3" t="s">
        <v>649</v>
      </c>
      <c r="G77" s="4">
        <v>100</v>
      </c>
      <c r="H77" s="4">
        <v>100</v>
      </c>
      <c r="I77" s="4">
        <v>0</v>
      </c>
      <c r="J77" s="4">
        <v>100</v>
      </c>
      <c r="K77" s="5">
        <v>0</v>
      </c>
    </row>
    <row r="78" spans="1:11" ht="16.05" customHeight="1" x14ac:dyDescent="0.3">
      <c r="A78" s="3" t="s">
        <v>557</v>
      </c>
      <c r="B78" s="3" t="s">
        <v>607</v>
      </c>
      <c r="C78" s="3" t="s">
        <v>122</v>
      </c>
      <c r="D78" s="3" t="s">
        <v>123</v>
      </c>
      <c r="E78" s="3" t="s">
        <v>650</v>
      </c>
      <c r="F78" s="3" t="s">
        <v>651</v>
      </c>
      <c r="G78" s="4">
        <v>100</v>
      </c>
      <c r="H78" s="4">
        <v>100</v>
      </c>
      <c r="I78" s="4">
        <v>28.218409999999999</v>
      </c>
      <c r="J78" s="4">
        <v>71.781589999999994</v>
      </c>
      <c r="K78" s="5">
        <v>28.218409999999999</v>
      </c>
    </row>
    <row r="79" spans="1:11" ht="16.05" customHeight="1" x14ac:dyDescent="0.3">
      <c r="A79" s="3" t="s">
        <v>557</v>
      </c>
      <c r="B79" s="3" t="s">
        <v>607</v>
      </c>
      <c r="C79" s="3" t="s">
        <v>122</v>
      </c>
      <c r="D79" s="3" t="s">
        <v>123</v>
      </c>
      <c r="E79" s="3" t="s">
        <v>652</v>
      </c>
      <c r="F79" s="3" t="s">
        <v>653</v>
      </c>
      <c r="G79" s="4">
        <v>50</v>
      </c>
      <c r="H79" s="4">
        <v>50</v>
      </c>
      <c r="I79" s="4">
        <v>0</v>
      </c>
      <c r="J79" s="4">
        <v>50</v>
      </c>
      <c r="K79" s="5">
        <v>0</v>
      </c>
    </row>
    <row r="80" spans="1:11" ht="16.05" customHeight="1" x14ac:dyDescent="0.3">
      <c r="A80" s="3" t="s">
        <v>557</v>
      </c>
      <c r="B80" s="3" t="s">
        <v>607</v>
      </c>
      <c r="C80" s="3" t="s">
        <v>122</v>
      </c>
      <c r="D80" s="3" t="s">
        <v>123</v>
      </c>
      <c r="E80" s="3" t="s">
        <v>654</v>
      </c>
      <c r="F80" s="3" t="s">
        <v>655</v>
      </c>
      <c r="G80" s="4">
        <v>50</v>
      </c>
      <c r="H80" s="4">
        <v>50</v>
      </c>
      <c r="I80" s="4">
        <v>0</v>
      </c>
      <c r="J80" s="4">
        <v>50</v>
      </c>
      <c r="K80" s="5">
        <v>0</v>
      </c>
    </row>
    <row r="81" spans="1:11" ht="16.05" customHeight="1" x14ac:dyDescent="0.3">
      <c r="A81" s="3" t="s">
        <v>557</v>
      </c>
      <c r="B81" s="3" t="s">
        <v>607</v>
      </c>
      <c r="C81" s="3" t="s">
        <v>122</v>
      </c>
      <c r="D81" s="3" t="s">
        <v>123</v>
      </c>
      <c r="E81" s="3" t="s">
        <v>656</v>
      </c>
      <c r="F81" s="3" t="s">
        <v>657</v>
      </c>
      <c r="G81" s="4">
        <v>200</v>
      </c>
      <c r="H81" s="4">
        <v>200</v>
      </c>
      <c r="I81" s="4">
        <v>0</v>
      </c>
      <c r="J81" s="4">
        <v>200</v>
      </c>
      <c r="K81" s="5">
        <v>0</v>
      </c>
    </row>
    <row r="82" spans="1:11" ht="16.05" customHeight="1" x14ac:dyDescent="0.3">
      <c r="A82" s="3" t="s">
        <v>557</v>
      </c>
      <c r="B82" s="3" t="s">
        <v>607</v>
      </c>
      <c r="C82" s="3" t="s">
        <v>122</v>
      </c>
      <c r="D82" s="3" t="s">
        <v>123</v>
      </c>
      <c r="E82" s="3" t="s">
        <v>630</v>
      </c>
      <c r="F82" s="3" t="s">
        <v>631</v>
      </c>
      <c r="G82" s="4">
        <v>100</v>
      </c>
      <c r="H82" s="4">
        <v>100</v>
      </c>
      <c r="I82" s="4">
        <v>5.7859999999999996</v>
      </c>
      <c r="J82" s="4">
        <v>94.213999999999999</v>
      </c>
      <c r="K82" s="5">
        <v>5.7859999999999996</v>
      </c>
    </row>
    <row r="83" spans="1:11" ht="16.05" customHeight="1" x14ac:dyDescent="0.3">
      <c r="A83" s="3" t="s">
        <v>557</v>
      </c>
      <c r="B83" s="3" t="s">
        <v>607</v>
      </c>
      <c r="C83" s="3" t="s">
        <v>122</v>
      </c>
      <c r="D83" s="3" t="s">
        <v>123</v>
      </c>
      <c r="E83" s="3" t="s">
        <v>658</v>
      </c>
      <c r="F83" s="3" t="s">
        <v>659</v>
      </c>
      <c r="G83" s="4">
        <v>50</v>
      </c>
      <c r="H83" s="4">
        <v>50</v>
      </c>
      <c r="I83" s="4">
        <v>0</v>
      </c>
      <c r="J83" s="4">
        <v>50</v>
      </c>
      <c r="K83" s="5">
        <v>0</v>
      </c>
    </row>
    <row r="84" spans="1:11" ht="16.05" customHeight="1" x14ac:dyDescent="0.3">
      <c r="A84" s="3" t="s">
        <v>557</v>
      </c>
      <c r="B84" s="3" t="s">
        <v>607</v>
      </c>
      <c r="C84" s="3" t="s">
        <v>122</v>
      </c>
      <c r="D84" s="3" t="s">
        <v>123</v>
      </c>
      <c r="E84" s="3" t="s">
        <v>660</v>
      </c>
      <c r="F84" s="3" t="s">
        <v>661</v>
      </c>
      <c r="G84" s="4">
        <v>100</v>
      </c>
      <c r="H84" s="4">
        <v>100</v>
      </c>
      <c r="I84" s="4">
        <v>29.275030000000001</v>
      </c>
      <c r="J84" s="4">
        <v>70.724969999999999</v>
      </c>
      <c r="K84" s="5">
        <v>29.275030000000001</v>
      </c>
    </row>
    <row r="85" spans="1:11" ht="16.05" customHeight="1" x14ac:dyDescent="0.3">
      <c r="A85" s="3" t="s">
        <v>557</v>
      </c>
      <c r="B85" s="3" t="s">
        <v>607</v>
      </c>
      <c r="C85" s="3" t="s">
        <v>122</v>
      </c>
      <c r="D85" s="3" t="s">
        <v>123</v>
      </c>
      <c r="E85" s="3" t="s">
        <v>618</v>
      </c>
      <c r="F85" s="3" t="s">
        <v>619</v>
      </c>
      <c r="G85" s="4">
        <v>100</v>
      </c>
      <c r="H85" s="4">
        <v>100</v>
      </c>
      <c r="I85" s="4">
        <v>11.683999999999999</v>
      </c>
      <c r="J85" s="4">
        <v>88.316000000000003</v>
      </c>
      <c r="K85" s="5">
        <v>11.683999999999999</v>
      </c>
    </row>
    <row r="86" spans="1:11" ht="16.05" customHeight="1" x14ac:dyDescent="0.3">
      <c r="A86" s="3" t="s">
        <v>557</v>
      </c>
      <c r="B86" s="3" t="s">
        <v>662</v>
      </c>
      <c r="C86" s="3" t="s">
        <v>122</v>
      </c>
      <c r="D86" s="3" t="s">
        <v>123</v>
      </c>
      <c r="E86" s="3" t="s">
        <v>671</v>
      </c>
      <c r="F86" s="3" t="s">
        <v>672</v>
      </c>
      <c r="G86" s="4">
        <v>100</v>
      </c>
      <c r="H86" s="4">
        <v>100</v>
      </c>
      <c r="I86" s="4">
        <v>3.9990000000000001</v>
      </c>
      <c r="J86" s="4">
        <v>96.001000000000005</v>
      </c>
      <c r="K86" s="5">
        <v>3.9990000000000001</v>
      </c>
    </row>
    <row r="87" spans="1:11" ht="16.05" customHeight="1" x14ac:dyDescent="0.3">
      <c r="A87" s="3" t="s">
        <v>557</v>
      </c>
      <c r="B87" s="3" t="s">
        <v>662</v>
      </c>
      <c r="C87" s="3" t="s">
        <v>122</v>
      </c>
      <c r="D87" s="3" t="s">
        <v>123</v>
      </c>
      <c r="E87" s="3" t="s">
        <v>673</v>
      </c>
      <c r="F87" s="3" t="s">
        <v>674</v>
      </c>
      <c r="G87" s="4">
        <v>500</v>
      </c>
      <c r="H87" s="4">
        <v>500</v>
      </c>
      <c r="I87" s="4">
        <v>52.954439999999998</v>
      </c>
      <c r="J87" s="4">
        <v>447.04556000000002</v>
      </c>
      <c r="K87" s="5">
        <v>10.590888</v>
      </c>
    </row>
    <row r="88" spans="1:11" x14ac:dyDescent="0.3">
      <c r="A88" s="3" t="s">
        <v>557</v>
      </c>
      <c r="B88" s="3" t="s">
        <v>675</v>
      </c>
      <c r="C88" s="3" t="s">
        <v>122</v>
      </c>
      <c r="D88" s="3" t="s">
        <v>123</v>
      </c>
      <c r="E88" s="3" t="s">
        <v>690</v>
      </c>
      <c r="F88" s="3" t="s">
        <v>691</v>
      </c>
      <c r="G88" s="4">
        <v>70</v>
      </c>
      <c r="H88" s="4">
        <v>70</v>
      </c>
      <c r="I88" s="4">
        <v>1.851</v>
      </c>
      <c r="J88" s="4">
        <v>68.149000000000001</v>
      </c>
      <c r="K88" s="5">
        <v>2.6442857142857141</v>
      </c>
    </row>
    <row r="89" spans="1:11" ht="16.05" customHeight="1" x14ac:dyDescent="0.3">
      <c r="A89" s="3" t="s">
        <v>557</v>
      </c>
      <c r="B89" s="3" t="s">
        <v>675</v>
      </c>
      <c r="C89" s="3" t="s">
        <v>122</v>
      </c>
      <c r="D89" s="3" t="s">
        <v>123</v>
      </c>
      <c r="E89" s="3" t="s">
        <v>692</v>
      </c>
      <c r="F89" s="3" t="s">
        <v>693</v>
      </c>
      <c r="G89" s="4">
        <v>100</v>
      </c>
      <c r="H89" s="4">
        <v>100</v>
      </c>
      <c r="I89" s="4">
        <v>0</v>
      </c>
      <c r="J89" s="4">
        <v>100</v>
      </c>
      <c r="K89" s="5">
        <v>0</v>
      </c>
    </row>
    <row r="90" spans="1:11" ht="27" x14ac:dyDescent="0.3">
      <c r="A90" s="3" t="s">
        <v>557</v>
      </c>
      <c r="B90" s="3" t="s">
        <v>675</v>
      </c>
      <c r="C90" s="3" t="s">
        <v>122</v>
      </c>
      <c r="D90" s="3" t="s">
        <v>123</v>
      </c>
      <c r="E90" s="3" t="s">
        <v>678</v>
      </c>
      <c r="F90" s="3" t="s">
        <v>679</v>
      </c>
      <c r="G90" s="4">
        <v>200</v>
      </c>
      <c r="H90" s="4">
        <v>200</v>
      </c>
      <c r="I90" s="4">
        <v>10.23418</v>
      </c>
      <c r="J90" s="4">
        <v>189.76581999999999</v>
      </c>
      <c r="K90" s="5">
        <v>5.1170900000000001</v>
      </c>
    </row>
    <row r="91" spans="1:11" ht="16.05" customHeight="1" x14ac:dyDescent="0.3">
      <c r="A91" s="3" t="s">
        <v>557</v>
      </c>
      <c r="B91" s="3" t="s">
        <v>710</v>
      </c>
      <c r="C91" s="3" t="s">
        <v>122</v>
      </c>
      <c r="D91" s="3" t="s">
        <v>123</v>
      </c>
      <c r="E91" s="3" t="s">
        <v>719</v>
      </c>
      <c r="F91" s="3" t="s">
        <v>720</v>
      </c>
      <c r="G91" s="4">
        <v>30</v>
      </c>
      <c r="H91" s="4">
        <v>30</v>
      </c>
      <c r="I91" s="4">
        <v>3.173</v>
      </c>
      <c r="J91" s="4">
        <v>26.827000000000002</v>
      </c>
      <c r="K91" s="5">
        <v>10.576666666666666</v>
      </c>
    </row>
    <row r="92" spans="1:11" ht="16.05" customHeight="1" x14ac:dyDescent="0.3">
      <c r="A92" s="194" t="s">
        <v>764</v>
      </c>
      <c r="B92" s="194"/>
      <c r="C92" s="194"/>
      <c r="D92" s="194"/>
      <c r="E92" s="194"/>
      <c r="F92" s="194"/>
      <c r="G92" s="103">
        <v>9850</v>
      </c>
      <c r="H92" s="103">
        <v>9578.9</v>
      </c>
      <c r="I92" s="103">
        <v>2353.37</v>
      </c>
      <c r="J92" s="103">
        <v>7225.53</v>
      </c>
      <c r="K92" s="104">
        <v>24.57</v>
      </c>
    </row>
    <row r="93" spans="1:11" ht="16.05" customHeight="1" x14ac:dyDescent="0.3">
      <c r="A93" s="3" t="s">
        <v>765</v>
      </c>
      <c r="B93" s="3" t="s">
        <v>766</v>
      </c>
      <c r="C93" s="3" t="s">
        <v>122</v>
      </c>
      <c r="D93" s="3" t="s">
        <v>123</v>
      </c>
      <c r="E93" s="3" t="s">
        <v>779</v>
      </c>
      <c r="F93" s="3" t="s">
        <v>780</v>
      </c>
      <c r="G93" s="4">
        <v>50</v>
      </c>
      <c r="H93" s="4">
        <v>150</v>
      </c>
      <c r="I93" s="4">
        <v>62.509</v>
      </c>
      <c r="J93" s="4">
        <v>87.491</v>
      </c>
      <c r="K93" s="5">
        <v>41.672666666666665</v>
      </c>
    </row>
    <row r="94" spans="1:11" ht="16.05" customHeight="1" x14ac:dyDescent="0.3">
      <c r="A94" s="3" t="s">
        <v>765</v>
      </c>
      <c r="B94" s="3" t="s">
        <v>781</v>
      </c>
      <c r="C94" s="3" t="s">
        <v>122</v>
      </c>
      <c r="D94" s="3" t="s">
        <v>123</v>
      </c>
      <c r="E94" s="3" t="s">
        <v>792</v>
      </c>
      <c r="F94" s="3" t="s">
        <v>793</v>
      </c>
      <c r="G94" s="4">
        <v>220</v>
      </c>
      <c r="H94" s="4">
        <v>376</v>
      </c>
      <c r="I94" s="4">
        <v>242.7902</v>
      </c>
      <c r="J94" s="4">
        <v>133.2098</v>
      </c>
      <c r="K94" s="5">
        <v>64.571861702127663</v>
      </c>
    </row>
    <row r="95" spans="1:11" ht="16.05" customHeight="1" x14ac:dyDescent="0.3">
      <c r="A95" s="3" t="s">
        <v>765</v>
      </c>
      <c r="B95" s="3" t="s">
        <v>802</v>
      </c>
      <c r="C95" s="3" t="s">
        <v>122</v>
      </c>
      <c r="D95" s="3" t="s">
        <v>123</v>
      </c>
      <c r="E95" s="3" t="s">
        <v>807</v>
      </c>
      <c r="F95" s="3" t="s">
        <v>808</v>
      </c>
      <c r="G95" s="4">
        <v>100</v>
      </c>
      <c r="H95" s="4">
        <v>100</v>
      </c>
      <c r="I95" s="4">
        <v>0</v>
      </c>
      <c r="J95" s="4">
        <v>100</v>
      </c>
      <c r="K95" s="5">
        <v>0</v>
      </c>
    </row>
    <row r="96" spans="1:11" ht="16.05" customHeight="1" x14ac:dyDescent="0.3">
      <c r="A96" s="3" t="s">
        <v>765</v>
      </c>
      <c r="B96" s="3" t="s">
        <v>802</v>
      </c>
      <c r="C96" s="3" t="s">
        <v>122</v>
      </c>
      <c r="D96" s="3" t="s">
        <v>123</v>
      </c>
      <c r="E96" s="3" t="s">
        <v>831</v>
      </c>
      <c r="F96" s="3" t="s">
        <v>832</v>
      </c>
      <c r="G96" s="4">
        <v>200</v>
      </c>
      <c r="H96" s="4">
        <v>200</v>
      </c>
      <c r="I96" s="4">
        <v>55.067</v>
      </c>
      <c r="J96" s="4">
        <v>144.93299999999999</v>
      </c>
      <c r="K96" s="5">
        <v>27.5335</v>
      </c>
    </row>
    <row r="97" spans="1:11" ht="16.05" customHeight="1" x14ac:dyDescent="0.3">
      <c r="A97" s="3" t="s">
        <v>765</v>
      </c>
      <c r="B97" s="3" t="s">
        <v>802</v>
      </c>
      <c r="C97" s="3" t="s">
        <v>122</v>
      </c>
      <c r="D97" s="3" t="s">
        <v>123</v>
      </c>
      <c r="E97" s="3" t="s">
        <v>833</v>
      </c>
      <c r="F97" s="3" t="s">
        <v>834</v>
      </c>
      <c r="G97" s="4">
        <v>50</v>
      </c>
      <c r="H97" s="4">
        <v>50</v>
      </c>
      <c r="I97" s="4">
        <v>0</v>
      </c>
      <c r="J97" s="4">
        <v>50</v>
      </c>
      <c r="K97" s="5">
        <v>0</v>
      </c>
    </row>
    <row r="98" spans="1:11" ht="16.05" customHeight="1" x14ac:dyDescent="0.3">
      <c r="A98" s="3" t="s">
        <v>765</v>
      </c>
      <c r="B98" s="3" t="s">
        <v>835</v>
      </c>
      <c r="C98" s="3" t="s">
        <v>122</v>
      </c>
      <c r="D98" s="3" t="s">
        <v>123</v>
      </c>
      <c r="E98" s="3" t="s">
        <v>846</v>
      </c>
      <c r="F98" s="3" t="s">
        <v>847</v>
      </c>
      <c r="G98" s="4">
        <v>30</v>
      </c>
      <c r="H98" s="4">
        <v>30</v>
      </c>
      <c r="I98" s="4">
        <v>0</v>
      </c>
      <c r="J98" s="4">
        <v>30</v>
      </c>
      <c r="K98" s="5">
        <v>0</v>
      </c>
    </row>
    <row r="99" spans="1:11" ht="16.05" customHeight="1" x14ac:dyDescent="0.3">
      <c r="A99" s="194" t="s">
        <v>850</v>
      </c>
      <c r="B99" s="194"/>
      <c r="C99" s="194"/>
      <c r="D99" s="194"/>
      <c r="E99" s="194"/>
      <c r="F99" s="194"/>
      <c r="G99" s="103">
        <v>650</v>
      </c>
      <c r="H99" s="103">
        <v>906</v>
      </c>
      <c r="I99" s="103">
        <v>360.37</v>
      </c>
      <c r="J99" s="103">
        <v>545.63</v>
      </c>
      <c r="K99" s="104">
        <v>39.78</v>
      </c>
    </row>
    <row r="100" spans="1:11" ht="16.05" customHeight="1" x14ac:dyDescent="0.3">
      <c r="A100" s="3" t="s">
        <v>932</v>
      </c>
      <c r="B100" s="3" t="s">
        <v>940</v>
      </c>
      <c r="C100" s="3" t="s">
        <v>122</v>
      </c>
      <c r="D100" s="3" t="s">
        <v>123</v>
      </c>
      <c r="E100" s="3" t="s">
        <v>937</v>
      </c>
      <c r="F100" s="3" t="s">
        <v>933</v>
      </c>
      <c r="G100" s="4">
        <v>318</v>
      </c>
      <c r="H100" s="4">
        <v>318</v>
      </c>
      <c r="I100" s="4">
        <v>8.3629999999999995</v>
      </c>
      <c r="J100" s="4">
        <v>309.637</v>
      </c>
      <c r="K100" s="5">
        <v>2.6298742138364779</v>
      </c>
    </row>
    <row r="101" spans="1:11" ht="16.05" customHeight="1" x14ac:dyDescent="0.3">
      <c r="A101" s="194" t="s">
        <v>941</v>
      </c>
      <c r="B101" s="194"/>
      <c r="C101" s="194"/>
      <c r="D101" s="194"/>
      <c r="E101" s="194"/>
      <c r="F101" s="194"/>
      <c r="G101" s="103">
        <v>318</v>
      </c>
      <c r="H101" s="103">
        <v>318</v>
      </c>
      <c r="I101" s="103">
        <v>8.36</v>
      </c>
      <c r="J101" s="103">
        <v>309.64</v>
      </c>
      <c r="K101" s="104">
        <v>2.63</v>
      </c>
    </row>
    <row r="102" spans="1:11" ht="16.05" customHeight="1" x14ac:dyDescent="0.3">
      <c r="A102" s="3" t="s">
        <v>942</v>
      </c>
      <c r="B102" s="3" t="s">
        <v>943</v>
      </c>
      <c r="C102" s="3" t="s">
        <v>122</v>
      </c>
      <c r="D102" s="3" t="s">
        <v>123</v>
      </c>
      <c r="E102" s="3" t="s">
        <v>944</v>
      </c>
      <c r="F102" s="3" t="s">
        <v>945</v>
      </c>
      <c r="G102" s="4">
        <v>400</v>
      </c>
      <c r="H102" s="4">
        <v>400</v>
      </c>
      <c r="I102" s="4">
        <v>64.894499999999994</v>
      </c>
      <c r="J102" s="4">
        <v>335.10550000000001</v>
      </c>
      <c r="K102" s="5">
        <v>16.223624999999998</v>
      </c>
    </row>
    <row r="103" spans="1:11" ht="16.05" customHeight="1" x14ac:dyDescent="0.3">
      <c r="A103" s="194" t="s">
        <v>946</v>
      </c>
      <c r="B103" s="194"/>
      <c r="C103" s="194"/>
      <c r="D103" s="194"/>
      <c r="E103" s="194"/>
      <c r="F103" s="194"/>
      <c r="G103" s="103">
        <v>400</v>
      </c>
      <c r="H103" s="103">
        <v>400</v>
      </c>
      <c r="I103" s="103">
        <v>64.89</v>
      </c>
      <c r="J103" s="103">
        <v>335.11</v>
      </c>
      <c r="K103" s="104">
        <v>16.22</v>
      </c>
    </row>
    <row r="104" spans="1:11" x14ac:dyDescent="0.3">
      <c r="A104" s="3" t="s">
        <v>947</v>
      </c>
      <c r="B104" s="3" t="s">
        <v>948</v>
      </c>
      <c r="C104" s="3" t="s">
        <v>122</v>
      </c>
      <c r="D104" s="3" t="s">
        <v>123</v>
      </c>
      <c r="E104" s="3" t="s">
        <v>951</v>
      </c>
      <c r="F104" s="3" t="s">
        <v>952</v>
      </c>
      <c r="G104" s="4">
        <v>100</v>
      </c>
      <c r="H104" s="4">
        <v>100</v>
      </c>
      <c r="I104" s="4">
        <v>1.20153</v>
      </c>
      <c r="J104" s="4">
        <v>98.798469999999995</v>
      </c>
      <c r="K104" s="5">
        <v>1.20153</v>
      </c>
    </row>
    <row r="105" spans="1:11" ht="16.05" customHeight="1" x14ac:dyDescent="0.3">
      <c r="A105" s="194" t="s">
        <v>977</v>
      </c>
      <c r="B105" s="194"/>
      <c r="C105" s="194"/>
      <c r="D105" s="194"/>
      <c r="E105" s="194"/>
      <c r="F105" s="194"/>
      <c r="G105" s="103">
        <v>100</v>
      </c>
      <c r="H105" s="103">
        <v>100</v>
      </c>
      <c r="I105" s="103">
        <v>1.2</v>
      </c>
      <c r="J105" s="103">
        <v>98.8</v>
      </c>
      <c r="K105" s="104">
        <v>1.2</v>
      </c>
    </row>
    <row r="106" spans="1:11" ht="16.05" customHeight="1" x14ac:dyDescent="0.3">
      <c r="A106" s="3" t="s">
        <v>978</v>
      </c>
      <c r="B106" s="3" t="s">
        <v>993</v>
      </c>
      <c r="C106" s="3" t="s">
        <v>122</v>
      </c>
      <c r="D106" s="3" t="s">
        <v>123</v>
      </c>
      <c r="E106" s="3" t="s">
        <v>1002</v>
      </c>
      <c r="F106" s="3" t="s">
        <v>1003</v>
      </c>
      <c r="G106" s="4">
        <v>540</v>
      </c>
      <c r="H106" s="4">
        <v>540</v>
      </c>
      <c r="I106" s="4">
        <v>9.6902399999999993</v>
      </c>
      <c r="J106" s="4">
        <v>530.30975999999998</v>
      </c>
      <c r="K106" s="5">
        <v>1.7944888888888888</v>
      </c>
    </row>
    <row r="107" spans="1:11" ht="16.05" customHeight="1" x14ac:dyDescent="0.3">
      <c r="A107" s="3" t="s">
        <v>978</v>
      </c>
      <c r="B107" s="3" t="s">
        <v>993</v>
      </c>
      <c r="C107" s="3" t="s">
        <v>122</v>
      </c>
      <c r="D107" s="3" t="s">
        <v>123</v>
      </c>
      <c r="E107" s="3" t="s">
        <v>996</v>
      </c>
      <c r="F107" s="3" t="s">
        <v>997</v>
      </c>
      <c r="G107" s="4">
        <v>500</v>
      </c>
      <c r="H107" s="4">
        <v>485.9</v>
      </c>
      <c r="I107" s="4">
        <v>223.60373999999999</v>
      </c>
      <c r="J107" s="4">
        <v>262.29626000000002</v>
      </c>
      <c r="K107" s="5">
        <v>46.018468820745007</v>
      </c>
    </row>
    <row r="108" spans="1:11" ht="16.05" customHeight="1" x14ac:dyDescent="0.3">
      <c r="A108" s="3" t="s">
        <v>978</v>
      </c>
      <c r="B108" s="3" t="s">
        <v>993</v>
      </c>
      <c r="C108" s="3" t="s">
        <v>122</v>
      </c>
      <c r="D108" s="3" t="s">
        <v>123</v>
      </c>
      <c r="E108" s="3" t="s">
        <v>1012</v>
      </c>
      <c r="F108" s="3" t="s">
        <v>1013</v>
      </c>
      <c r="G108" s="4">
        <v>100</v>
      </c>
      <c r="H108" s="4">
        <v>100</v>
      </c>
      <c r="I108" s="4">
        <v>0</v>
      </c>
      <c r="J108" s="4">
        <v>100</v>
      </c>
      <c r="K108" s="5">
        <v>0</v>
      </c>
    </row>
    <row r="109" spans="1:11" ht="16.05" customHeight="1" x14ac:dyDescent="0.3">
      <c r="A109" s="194" t="s">
        <v>1022</v>
      </c>
      <c r="B109" s="194"/>
      <c r="C109" s="194"/>
      <c r="D109" s="194"/>
      <c r="E109" s="194"/>
      <c r="F109" s="194"/>
      <c r="G109" s="103">
        <v>1140</v>
      </c>
      <c r="H109" s="103">
        <v>1125.9000000000001</v>
      </c>
      <c r="I109" s="103">
        <v>233.29</v>
      </c>
      <c r="J109" s="103">
        <v>892.61</v>
      </c>
      <c r="K109" s="104">
        <v>20.72</v>
      </c>
    </row>
    <row r="110" spans="1:11" ht="16.05" customHeight="1" x14ac:dyDescent="0.3">
      <c r="A110" s="194" t="s">
        <v>39</v>
      </c>
      <c r="B110" s="194"/>
      <c r="C110" s="194"/>
      <c r="D110" s="194"/>
      <c r="E110" s="194"/>
      <c r="F110" s="194"/>
      <c r="G110" s="103">
        <v>43003</v>
      </c>
      <c r="H110" s="103">
        <v>43179.8</v>
      </c>
      <c r="I110" s="103">
        <v>9103.68</v>
      </c>
      <c r="J110" s="103">
        <v>34076.129999999997</v>
      </c>
      <c r="K110" s="104">
        <v>21.08</v>
      </c>
    </row>
  </sheetData>
  <mergeCells count="25">
    <mergeCell ref="A51:F51"/>
    <mergeCell ref="A1:E1"/>
    <mergeCell ref="F1:K1"/>
    <mergeCell ref="A2:E2"/>
    <mergeCell ref="F2:K2"/>
    <mergeCell ref="A3:K3"/>
    <mergeCell ref="A4:K4"/>
    <mergeCell ref="A5:A6"/>
    <mergeCell ref="B5:B6"/>
    <mergeCell ref="C5:C6"/>
    <mergeCell ref="D5:D6"/>
    <mergeCell ref="E5:E6"/>
    <mergeCell ref="F5:F6"/>
    <mergeCell ref="G5:K5"/>
    <mergeCell ref="A8:F8"/>
    <mergeCell ref="A20:F20"/>
    <mergeCell ref="A30:F30"/>
    <mergeCell ref="A40:F40"/>
    <mergeCell ref="A110:F110"/>
    <mergeCell ref="A92:F92"/>
    <mergeCell ref="A99:F99"/>
    <mergeCell ref="A101:F101"/>
    <mergeCell ref="A103:F103"/>
    <mergeCell ref="A105:F105"/>
    <mergeCell ref="A109:F109"/>
  </mergeCells>
  <pageMargins left="0.7" right="0.7" top="0.78740157499999996" bottom="0.78740157499999996" header="0.3" footer="0.3"/>
  <pageSetup paperSize="9" scale="6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Příjmy vč financování</vt:lpstr>
      <vt:lpstr>KV</vt:lpstr>
      <vt:lpstr>BV</vt:lpstr>
      <vt:lpstr>Výdaje za oddíly</vt:lpstr>
      <vt:lpstr>Stav BÚ, TV a ÚVĚRŮ</vt:lpstr>
      <vt:lpstr>Energie</vt:lpstr>
      <vt:lpstr>Položka 5171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 Suková</cp:lastModifiedBy>
  <cp:lastPrinted>2024-09-06T08:29:28Z</cp:lastPrinted>
  <dcterms:created xsi:type="dcterms:W3CDTF">2024-08-12T07:49:18Z</dcterms:created>
  <dcterms:modified xsi:type="dcterms:W3CDTF">2024-09-10T05:35:55Z</dcterms:modified>
</cp:coreProperties>
</file>