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.sukova\Desktop\ZM 24.9.2025\Výsledky hospodaření k 31.7.2025\"/>
    </mc:Choice>
  </mc:AlternateContent>
  <xr:revisionPtr revIDLastSave="0" documentId="13_ncr:1_{5958C719-2AB9-4628-8ABA-6639F175DB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ŘÍJMY" sheetId="6" r:id="rId1"/>
    <sheet name="BV" sheetId="7" r:id="rId2"/>
    <sheet name="KV" sheetId="8" r:id="rId3"/>
    <sheet name="Financování" sheetId="9" r:id="rId4"/>
    <sheet name="Provozní saldo" sheetId="5" r:id="rId5"/>
    <sheet name="Výsledek hospodařní" sheetId="10" r:id="rId6"/>
    <sheet name="Výdaje ODDÍLY" sheetId="1" r:id="rId7"/>
    <sheet name="Energie" sheetId="2" r:id="rId8"/>
    <sheet name="POL 5171" sheetId="3" r:id="rId9"/>
    <sheet name="Stav BÚ" sheetId="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L26" i="6" l="1"/>
  <c r="I26" i="6"/>
  <c r="J26" i="6"/>
  <c r="K26" i="6"/>
  <c r="G25" i="10"/>
  <c r="G24" i="10"/>
  <c r="G23" i="10"/>
  <c r="G22" i="10"/>
  <c r="E20" i="10"/>
  <c r="E18" i="10"/>
  <c r="D18" i="10"/>
  <c r="D20" i="10" s="1"/>
  <c r="G16" i="10"/>
  <c r="G15" i="10"/>
  <c r="G13" i="10"/>
  <c r="F13" i="10"/>
  <c r="F18" i="10" s="1"/>
  <c r="G11" i="10"/>
  <c r="G10" i="10"/>
  <c r="G9" i="10"/>
  <c r="G8" i="10"/>
  <c r="G6" i="10"/>
  <c r="F20" i="10" l="1"/>
  <c r="G20" i="10" s="1"/>
  <c r="G18" i="10"/>
  <c r="C21" i="5" l="1"/>
  <c r="C22" i="5" s="1"/>
  <c r="E21" i="5"/>
  <c r="B21" i="5"/>
  <c r="B22" i="5" s="1"/>
  <c r="C16" i="5"/>
  <c r="D16" i="5"/>
  <c r="D21" i="5" s="1"/>
  <c r="D22" i="5" s="1"/>
  <c r="E16" i="5"/>
  <c r="B16" i="5"/>
  <c r="C20" i="5"/>
  <c r="D20" i="5"/>
  <c r="F20" i="5"/>
  <c r="B20" i="5"/>
  <c r="E10" i="5"/>
  <c r="E20" i="5" s="1"/>
  <c r="E11" i="5"/>
  <c r="E12" i="5"/>
  <c r="E9" i="5"/>
  <c r="C13" i="5"/>
  <c r="D13" i="5"/>
  <c r="D14" i="5" s="1"/>
  <c r="B13" i="5"/>
  <c r="B14" i="5" s="1"/>
  <c r="E37" i="4"/>
  <c r="F37" i="4"/>
  <c r="G37" i="4"/>
  <c r="D37" i="4"/>
  <c r="E13" i="5" l="1"/>
  <c r="E14" i="5"/>
  <c r="C14" i="5"/>
</calcChain>
</file>

<file path=xl/sharedStrings.xml><?xml version="1.0" encoding="utf-8"?>
<sst xmlns="http://schemas.openxmlformats.org/spreadsheetml/2006/main" count="5635" uniqueCount="1598">
  <si>
    <t>00248266 Město Humpolec</t>
  </si>
  <si>
    <t>Horní náměstí 300 Humpolec</t>
  </si>
  <si>
    <t>Podmínka: AND POL=5*</t>
  </si>
  <si>
    <t>Popis</t>
  </si>
  <si>
    <t>2025</t>
  </si>
  <si>
    <t>Schválený rozp.</t>
  </si>
  <si>
    <t>Upravený rozp.</t>
  </si>
  <si>
    <t>Plnění v Kč k UR</t>
  </si>
  <si>
    <t>Plnění v % k UR</t>
  </si>
  <si>
    <t>10</t>
  </si>
  <si>
    <t>Zemědělství, lesní hospodářství a rybářství</t>
  </si>
  <si>
    <t>21</t>
  </si>
  <si>
    <t>Průmysl, stavebnictví, obchod a služby</t>
  </si>
  <si>
    <t>22</t>
  </si>
  <si>
    <t>Doprava</t>
  </si>
  <si>
    <t>23</t>
  </si>
  <si>
    <t>Vodní hospodářství</t>
  </si>
  <si>
    <t>31</t>
  </si>
  <si>
    <t>Vzdělávání a školské služby</t>
  </si>
  <si>
    <t>32</t>
  </si>
  <si>
    <t>33</t>
  </si>
  <si>
    <t>Kultura, církve a sdělovací prostředky</t>
  </si>
  <si>
    <t>34</t>
  </si>
  <si>
    <t>Sport a zájmová činnost</t>
  </si>
  <si>
    <t>35</t>
  </si>
  <si>
    <t>Zdravotnictví</t>
  </si>
  <si>
    <t>36</t>
  </si>
  <si>
    <t>Bydlení, komunální služby a územní rozvoj</t>
  </si>
  <si>
    <t>37</t>
  </si>
  <si>
    <t>Ochrana životního prostředí</t>
  </si>
  <si>
    <t>39</t>
  </si>
  <si>
    <t>Ostatní činnosti související se službami pro fyzické osoby</t>
  </si>
  <si>
    <t>43</t>
  </si>
  <si>
    <t>Sociální služby a společné činnosti v sociálním zabezpečení a politice zaměstnanosti</t>
  </si>
  <si>
    <t>52</t>
  </si>
  <si>
    <t>Civilní připravenost na krizové stavy</t>
  </si>
  <si>
    <t>53</t>
  </si>
  <si>
    <t>Bezpečnost a veřejný pořádek</t>
  </si>
  <si>
    <t>55</t>
  </si>
  <si>
    <t>Požární ochrana a integrovaný záchranný systém</t>
  </si>
  <si>
    <t>61</t>
  </si>
  <si>
    <t>Státní moc, státní správa, územní samospráva a politické strany</t>
  </si>
  <si>
    <t>62</t>
  </si>
  <si>
    <t>Jiné veřejné služby a činnosti</t>
  </si>
  <si>
    <t>63</t>
  </si>
  <si>
    <t>Finanční operace</t>
  </si>
  <si>
    <t>64</t>
  </si>
  <si>
    <t>Ostatní činnosti</t>
  </si>
  <si>
    <t>Celkem</t>
  </si>
  <si>
    <t>Podmínka: AND POL=6*</t>
  </si>
  <si>
    <t>Podmínka: AND POL je mezi 5000, 6999</t>
  </si>
  <si>
    <t>ODPA (2)</t>
  </si>
  <si>
    <t>Plnění běžných výdajů - za oddíly - k 31.07.2025 v Kč</t>
  </si>
  <si>
    <t>Plnění kapitálových výdajů - za oddíly - k 31.07.2025 v Kč</t>
  </si>
  <si>
    <t>Plnění celkových výdajů - za oddíly - k 31.07.2025 v Kč</t>
  </si>
  <si>
    <t>Skutečnost k 31.7.2025</t>
  </si>
  <si>
    <t>Plnění výdajů - ENERGIE - k 31.07.2025 v Kč</t>
  </si>
  <si>
    <t>Podmínka: AND POL=515*</t>
  </si>
  <si>
    <t>POL(4)</t>
  </si>
  <si>
    <t>Skutečnost k 31.12.2023</t>
  </si>
  <si>
    <t>Skutečnost k 31.12.2024</t>
  </si>
  <si>
    <t>5151</t>
  </si>
  <si>
    <t>Studená voda včetně stočného a úplaty za odvod dešťových vod</t>
  </si>
  <si>
    <t>5152</t>
  </si>
  <si>
    <t>Teplo</t>
  </si>
  <si>
    <t>5153</t>
  </si>
  <si>
    <t>Plyn</t>
  </si>
  <si>
    <t>5154</t>
  </si>
  <si>
    <t>Elektrická energie</t>
  </si>
  <si>
    <t>5155</t>
  </si>
  <si>
    <t>Pevná paliva</t>
  </si>
  <si>
    <t>5156</t>
  </si>
  <si>
    <t>Pohonné hmoty a maziva</t>
  </si>
  <si>
    <t>5157</t>
  </si>
  <si>
    <t>Teplá voda</t>
  </si>
  <si>
    <t>Položka 5171 - Vývoj rozpočtu k 31.07.2025 v Kč</t>
  </si>
  <si>
    <t>Podmínka: AND POL=5171</t>
  </si>
  <si>
    <t>ORG</t>
  </si>
  <si>
    <t>1039</t>
  </si>
  <si>
    <t>5171</t>
  </si>
  <si>
    <t>0103900005</t>
  </si>
  <si>
    <t>Opravy lesních cest</t>
  </si>
  <si>
    <t>ODPA(2) 10 Zemědělství, lesní hospodářství a rybářství</t>
  </si>
  <si>
    <t>2212</t>
  </si>
  <si>
    <t>0221200008</t>
  </si>
  <si>
    <t>Kanalizační vpustě</t>
  </si>
  <si>
    <t>0221200009</t>
  </si>
  <si>
    <t>Opravy MK - město</t>
  </si>
  <si>
    <t>0221200010</t>
  </si>
  <si>
    <t>Opravy MK - místní části</t>
  </si>
  <si>
    <t>0221200021</t>
  </si>
  <si>
    <t>Dopravní značení a zařízení - město</t>
  </si>
  <si>
    <t>0221200022</t>
  </si>
  <si>
    <t>Přechody pro chodce</t>
  </si>
  <si>
    <t>0221200062</t>
  </si>
  <si>
    <t>Dopravní značení a zařízení - místní části</t>
  </si>
  <si>
    <t>0221200072</t>
  </si>
  <si>
    <t>Inframetoda</t>
  </si>
  <si>
    <t>0221200140</t>
  </si>
  <si>
    <t>Označení ulic</t>
  </si>
  <si>
    <t>0221200149</t>
  </si>
  <si>
    <t>Radary měření rychlosti</t>
  </si>
  <si>
    <t>2219</t>
  </si>
  <si>
    <t>0221900002</t>
  </si>
  <si>
    <t>Opravy chodníků</t>
  </si>
  <si>
    <t>2221</t>
  </si>
  <si>
    <t>0222100001</t>
  </si>
  <si>
    <t>Opravy autobusových čekáren</t>
  </si>
  <si>
    <t>ODPA(2) 22 Doprava</t>
  </si>
  <si>
    <t>2310</t>
  </si>
  <si>
    <t>0231000011</t>
  </si>
  <si>
    <t>VOD - běžné opravy</t>
  </si>
  <si>
    <t>0231000068</t>
  </si>
  <si>
    <t>VOD - Hálkova II.</t>
  </si>
  <si>
    <t>2321</t>
  </si>
  <si>
    <t>0232100008</t>
  </si>
  <si>
    <t>KAN - běžné opravy</t>
  </si>
  <si>
    <t>0232100052</t>
  </si>
  <si>
    <t>KAN - Pražská a Na Kasárnách - Plán obnovy</t>
  </si>
  <si>
    <t>2341</t>
  </si>
  <si>
    <t>0234100004</t>
  </si>
  <si>
    <t>Revitalizace rybníku ve Lhotce</t>
  </si>
  <si>
    <t>0234100006</t>
  </si>
  <si>
    <t>Vyčištění rybníka v Plačkově</t>
  </si>
  <si>
    <t>ODPA(2) 23 Vodní hospodářství</t>
  </si>
  <si>
    <t>3319</t>
  </si>
  <si>
    <t>0331900020</t>
  </si>
  <si>
    <t>Soukenická 59 - Spolkový Dům</t>
  </si>
  <si>
    <t>0331900034</t>
  </si>
  <si>
    <t>Medova vila č.p.800</t>
  </si>
  <si>
    <t>3322</t>
  </si>
  <si>
    <t>0332200002</t>
  </si>
  <si>
    <t>Hrad Orlík</t>
  </si>
  <si>
    <t>0332200003</t>
  </si>
  <si>
    <t>Dolní náměstí 253 - muzeum + SÚ</t>
  </si>
  <si>
    <t>0332200006</t>
  </si>
  <si>
    <t>Státní památková péče</t>
  </si>
  <si>
    <t>0332200009</t>
  </si>
  <si>
    <t>Dolní náměstí 250 - knihovna</t>
  </si>
  <si>
    <t>0332200010</t>
  </si>
  <si>
    <t>Zichpil 338 - skanzen</t>
  </si>
  <si>
    <t>0332200034</t>
  </si>
  <si>
    <t>Kapličky a zvoničky opravy (KP)</t>
  </si>
  <si>
    <t>3326</t>
  </si>
  <si>
    <t>0332600002</t>
  </si>
  <si>
    <t>Boží muka, křížky, památníky</t>
  </si>
  <si>
    <t>0332600003</t>
  </si>
  <si>
    <t>Kapličky opravy</t>
  </si>
  <si>
    <t>0332600039</t>
  </si>
  <si>
    <t>Oprava a údržba památníků</t>
  </si>
  <si>
    <t>ODPA(2) 33 Kultura, církve a sdělovací prostředky</t>
  </si>
  <si>
    <t>3412</t>
  </si>
  <si>
    <t>0341200001</t>
  </si>
  <si>
    <t>Hřiště - město</t>
  </si>
  <si>
    <t>0341200002</t>
  </si>
  <si>
    <t>Hřiště - místní části</t>
  </si>
  <si>
    <t>0341200003</t>
  </si>
  <si>
    <t>Sportoviště - areál Okružní</t>
  </si>
  <si>
    <t>0341200050</t>
  </si>
  <si>
    <t>Sportoviště - FS přírodní tráva</t>
  </si>
  <si>
    <t>0341200063</t>
  </si>
  <si>
    <t>Hálkova 1845 - tenisová hala</t>
  </si>
  <si>
    <t>0341200067</t>
  </si>
  <si>
    <t>Hradská - tenisová hala</t>
  </si>
  <si>
    <t>0341200135</t>
  </si>
  <si>
    <t>Tyršova 745 - Sokolovna a sportovní hala</t>
  </si>
  <si>
    <t>0341200137</t>
  </si>
  <si>
    <t>Koupaliště - oprava brodítek</t>
  </si>
  <si>
    <t>0341200151</t>
  </si>
  <si>
    <t>FS - nová brána</t>
  </si>
  <si>
    <t>0341200154</t>
  </si>
  <si>
    <t>FS - lapače míčů</t>
  </si>
  <si>
    <t>0341200157</t>
  </si>
  <si>
    <t>FS - oprava branek</t>
  </si>
  <si>
    <t>0341200159</t>
  </si>
  <si>
    <t>Cihelna - tenisová hala - oprava střechy</t>
  </si>
  <si>
    <t>3421</t>
  </si>
  <si>
    <t>0342100001</t>
  </si>
  <si>
    <t>Dopravní hřiště - opravy kol</t>
  </si>
  <si>
    <t>ODPA(2) 34 Sport a zájmová činnost</t>
  </si>
  <si>
    <t>3612</t>
  </si>
  <si>
    <t>0361200020</t>
  </si>
  <si>
    <t>BHS - opravy a udržování</t>
  </si>
  <si>
    <t>3613</t>
  </si>
  <si>
    <t>0361300033</t>
  </si>
  <si>
    <t>NH - Masarykova 885 - poliklinika</t>
  </si>
  <si>
    <t>0361300040</t>
  </si>
  <si>
    <t>NH - opravy a údržba město</t>
  </si>
  <si>
    <t>0361300041</t>
  </si>
  <si>
    <t>NH - opravy a údržba OV - místní části</t>
  </si>
  <si>
    <t>0361300055</t>
  </si>
  <si>
    <t>NH - Masarykova 389 - dětské zdravotní středisko</t>
  </si>
  <si>
    <t>0361300078</t>
  </si>
  <si>
    <t>NH - Hálkova 422 - hasičská zbrojnice</t>
  </si>
  <si>
    <t>0361300087</t>
  </si>
  <si>
    <t>NH - Jihlavská 803 - LTRN</t>
  </si>
  <si>
    <t>0361300088</t>
  </si>
  <si>
    <t>NH - Husova 391 - škola</t>
  </si>
  <si>
    <t>0361300093</t>
  </si>
  <si>
    <t>NH - Husova 391 - školní jídelna</t>
  </si>
  <si>
    <t>0361300113</t>
  </si>
  <si>
    <t>NH - Hálkova 422 - záchranná služba</t>
  </si>
  <si>
    <t>0361300116</t>
  </si>
  <si>
    <t>NH - Komenského 1353 - komerční část</t>
  </si>
  <si>
    <t>0361300117</t>
  </si>
  <si>
    <t>NH - Školní 730 - Astra</t>
  </si>
  <si>
    <t>0361300119</t>
  </si>
  <si>
    <t>NH - Máchova 1607 - komerční část</t>
  </si>
  <si>
    <t>0361300120</t>
  </si>
  <si>
    <t>NH - Jana Zábrany 245 - komerční část</t>
  </si>
  <si>
    <t>0361300139</t>
  </si>
  <si>
    <t>NH - hasičské zbrojnice - místní části</t>
  </si>
  <si>
    <t>0361300153</t>
  </si>
  <si>
    <t>NH - altán Stromovka - provozní výdaje</t>
  </si>
  <si>
    <t>0361300165</t>
  </si>
  <si>
    <t>NH - opravy mobiliář</t>
  </si>
  <si>
    <t>0361300179</t>
  </si>
  <si>
    <t>NH - Dolní náměstí 252 - spořitelna</t>
  </si>
  <si>
    <t>0361300202</t>
  </si>
  <si>
    <t>NH - chata Bělice</t>
  </si>
  <si>
    <t>0361300209</t>
  </si>
  <si>
    <t>NH - Kletečná - hasičská zbrojnice</t>
  </si>
  <si>
    <t>0361304424</t>
  </si>
  <si>
    <t>NH - veřejné WC</t>
  </si>
  <si>
    <t>3631</t>
  </si>
  <si>
    <t>0363100003</t>
  </si>
  <si>
    <t>VO - opravy vodních prvků</t>
  </si>
  <si>
    <t>0363100004</t>
  </si>
  <si>
    <t>VO - opravy</t>
  </si>
  <si>
    <t>3632</t>
  </si>
  <si>
    <t>0363200014</t>
  </si>
  <si>
    <t>Hřbitov, urnový háj - opravy</t>
  </si>
  <si>
    <t>0363200024</t>
  </si>
  <si>
    <t>Hřbitov - lakování cest</t>
  </si>
  <si>
    <t>0363200025</t>
  </si>
  <si>
    <t>Pohřebnictví - U Nemocnice 934 - smuteční síň</t>
  </si>
  <si>
    <t>3639</t>
  </si>
  <si>
    <t>0363900022</t>
  </si>
  <si>
    <t>Vývěsky a plakátovací plochy</t>
  </si>
  <si>
    <t>ODPA(2) 36 Bydlení, komunální služby a územní rozvoj</t>
  </si>
  <si>
    <t>3722</t>
  </si>
  <si>
    <t>0372200015</t>
  </si>
  <si>
    <t>Opravy kontejnerových stání, košů a kontejnerů</t>
  </si>
  <si>
    <t>3725</t>
  </si>
  <si>
    <t>0372500001</t>
  </si>
  <si>
    <t>Kompostárna - opravy</t>
  </si>
  <si>
    <t>3745</t>
  </si>
  <si>
    <t>0374500005</t>
  </si>
  <si>
    <t>Údržba zeleně</t>
  </si>
  <si>
    <t>0374500040</t>
  </si>
  <si>
    <t>Parkové lavičky</t>
  </si>
  <si>
    <t>0374500108</t>
  </si>
  <si>
    <t>Park Jihlavská</t>
  </si>
  <si>
    <t>3749</t>
  </si>
  <si>
    <t>0374900006</t>
  </si>
  <si>
    <t>Naučná stezka Březina (BV)</t>
  </si>
  <si>
    <t>ODPA(2) 37 Ochrana životního prostředí</t>
  </si>
  <si>
    <t>5273</t>
  </si>
  <si>
    <t>0000005270</t>
  </si>
  <si>
    <t>ODPA(2) 52 Civilní připravenost na krizové stavy</t>
  </si>
  <si>
    <t>5311</t>
  </si>
  <si>
    <t>0000005311</t>
  </si>
  <si>
    <t>Kamerový systém</t>
  </si>
  <si>
    <t>0531100006</t>
  </si>
  <si>
    <t>Městská policie</t>
  </si>
  <si>
    <t>ODPA(2) 53 Bezpečnost a veřejný pořádek</t>
  </si>
  <si>
    <t>5512</t>
  </si>
  <si>
    <t>0000005512</t>
  </si>
  <si>
    <t>SDH</t>
  </si>
  <si>
    <t>ODPA(2) 55 Požární ochrana a integrovaný záchranný systém</t>
  </si>
  <si>
    <t>6171</t>
  </si>
  <si>
    <t>0000000202</t>
  </si>
  <si>
    <t>Osadní výbory</t>
  </si>
  <si>
    <t>0000006171</t>
  </si>
  <si>
    <t>Správa MěÚ</t>
  </si>
  <si>
    <t>0617100005</t>
  </si>
  <si>
    <t>Metropolitní síť</t>
  </si>
  <si>
    <t>ODPA(2) 61 Státní moc, státní správa, územní samospráva a politické strany</t>
  </si>
  <si>
    <t>ODPA (4)</t>
  </si>
  <si>
    <t>POL (4)</t>
  </si>
  <si>
    <t>Stav BÚ, TV A ÚVĚRŮ</t>
  </si>
  <si>
    <t>Hlavní kniha zkrácená k 31.07.2025 v Kč</t>
  </si>
  <si>
    <t>Podmínka: AND SU=(231,244)</t>
  </si>
  <si>
    <t>SU</t>
  </si>
  <si>
    <t>AU</t>
  </si>
  <si>
    <t>PS</t>
  </si>
  <si>
    <t>MD Celkem</t>
  </si>
  <si>
    <t>DAL Celkem</t>
  </si>
  <si>
    <t>Zůstatek</t>
  </si>
  <si>
    <t>231</t>
  </si>
  <si>
    <t>0123</t>
  </si>
  <si>
    <t>Základní běžný účet ÚSC - vodní hospodářství</t>
  </si>
  <si>
    <t>0136</t>
  </si>
  <si>
    <t>Základní běžný účet - bytové hospodářství</t>
  </si>
  <si>
    <t>0210</t>
  </si>
  <si>
    <t>Základní běžný účet - ČS</t>
  </si>
  <si>
    <t>0410</t>
  </si>
  <si>
    <t>Základní běžný účet ÚSC 9005</t>
  </si>
  <si>
    <t>0510</t>
  </si>
  <si>
    <t>ZBÚ - ČNB</t>
  </si>
  <si>
    <t>0610</t>
  </si>
  <si>
    <t>Základní běžný účet-příjmy</t>
  </si>
  <si>
    <t>0611</t>
  </si>
  <si>
    <t>ZBÚ - příjmy - úsekové měření</t>
  </si>
  <si>
    <t>0630</t>
  </si>
  <si>
    <t>ZBÚ - příjmy-ČSOB-spořící účet</t>
  </si>
  <si>
    <t>0631</t>
  </si>
  <si>
    <t>ZBÚ - příjmy-ČSOB-běžný účet</t>
  </si>
  <si>
    <t>0810</t>
  </si>
  <si>
    <t>Základní běžný účet ÚSC - výdaje</t>
  </si>
  <si>
    <t>SU 231 Základní běžný účet ÚSC</t>
  </si>
  <si>
    <t>244</t>
  </si>
  <si>
    <t>0300</t>
  </si>
  <si>
    <t>Termínované vklady krátkodobé - ČSOB (týden)</t>
  </si>
  <si>
    <t>0301</t>
  </si>
  <si>
    <t>Termínované vklady krátkodobé - ČSOB (3 měsíce)</t>
  </si>
  <si>
    <t>0302</t>
  </si>
  <si>
    <t>Termínované vklady krátkodobé - ČSOB (6 měsíců)</t>
  </si>
  <si>
    <t>0400</t>
  </si>
  <si>
    <t>Termínované vklady krátkodobé - KB eTrading</t>
  </si>
  <si>
    <t>SU 244 Termínované vklady krátkodobé</t>
  </si>
  <si>
    <t>Podmínka: AND SU=236</t>
  </si>
  <si>
    <t>236</t>
  </si>
  <si>
    <t>0100</t>
  </si>
  <si>
    <t>Běžné účty fondů ÚSC - sociální fond</t>
  </si>
  <si>
    <t>0140</t>
  </si>
  <si>
    <t>Fond bydlení</t>
  </si>
  <si>
    <t>0160</t>
  </si>
  <si>
    <t>Fond ekologie</t>
  </si>
  <si>
    <t>0180</t>
  </si>
  <si>
    <t>Fond příspěvkových organizací</t>
  </si>
  <si>
    <t>0190</t>
  </si>
  <si>
    <t>Fond benefiční</t>
  </si>
  <si>
    <t>SU 236 Běžné účty fondů ÚSC</t>
  </si>
  <si>
    <t>Podmínka: AND SU=451</t>
  </si>
  <si>
    <t>451</t>
  </si>
  <si>
    <t>0101</t>
  </si>
  <si>
    <t>Dlouhodobé úvěry-zápůjčka SFŽP</t>
  </si>
  <si>
    <t>0102</t>
  </si>
  <si>
    <t>Dlouhodobé úvěry- ČSOB</t>
  </si>
  <si>
    <t>SU 451 Dlouhodobé úvěry</t>
  </si>
  <si>
    <t>Podmínka: AND SU=261</t>
  </si>
  <si>
    <t>261</t>
  </si>
  <si>
    <t>Pokladna</t>
  </si>
  <si>
    <t>0111</t>
  </si>
  <si>
    <t>Pokladna BHS</t>
  </si>
  <si>
    <t>0120</t>
  </si>
  <si>
    <t>Pokladna depozitní</t>
  </si>
  <si>
    <t>SU 261 Pokladna</t>
  </si>
  <si>
    <t>Podmínka: AND SU=262</t>
  </si>
  <si>
    <t>262</t>
  </si>
  <si>
    <t>Peníze na cestě</t>
  </si>
  <si>
    <t>Peníze na cestě -BHS</t>
  </si>
  <si>
    <t>0200</t>
  </si>
  <si>
    <t>Peníze na cestě - eTrading</t>
  </si>
  <si>
    <t>0600</t>
  </si>
  <si>
    <t>Peníze na cestě-fondy</t>
  </si>
  <si>
    <t>SU 262 Peníze na cestě</t>
  </si>
  <si>
    <t>Podmínka: AND SU=245</t>
  </si>
  <si>
    <t>245</t>
  </si>
  <si>
    <t>0040</t>
  </si>
  <si>
    <t>Depozitní účet</t>
  </si>
  <si>
    <t>SU 245 Depozitní účet - cizí prostředky</t>
  </si>
  <si>
    <t>Celkem BÚ + TV</t>
  </si>
  <si>
    <t>Celkem BÚ + TV + FONDY</t>
  </si>
  <si>
    <t>PŘÍJMY</t>
  </si>
  <si>
    <t>Běžné výdaje</t>
  </si>
  <si>
    <t>z toho 5171 opravy a udržování</t>
  </si>
  <si>
    <t>Kapitálové výdaje</t>
  </si>
  <si>
    <t>VÝDAJE celkem</t>
  </si>
  <si>
    <t>Rozpočtový výsledek hospodaření: (+ přebytek)</t>
  </si>
  <si>
    <t>Běžné příjmy (třída 1+2+4 neinvestiční transfery)</t>
  </si>
  <si>
    <r>
      <rPr>
        <b/>
        <sz val="11"/>
        <color indexed="8"/>
        <rFont val="Aptos Narrow"/>
        <family val="2"/>
        <charset val="238"/>
        <scheme val="minor"/>
      </rPr>
      <t>Provozní saldo</t>
    </r>
    <r>
      <rPr>
        <sz val="11"/>
        <color indexed="8"/>
        <rFont val="Aptos Narrow"/>
        <family val="2"/>
        <scheme val="minor"/>
      </rPr>
      <t xml:space="preserve"> (běžné příjmy mínus běžné výdaje)</t>
    </r>
  </si>
  <si>
    <r>
      <rPr>
        <b/>
        <sz val="11"/>
        <color indexed="8"/>
        <rFont val="Aptos Narrow"/>
        <family val="2"/>
        <charset val="238"/>
        <scheme val="minor"/>
      </rPr>
      <t>Ukazatel provozního salda</t>
    </r>
    <r>
      <rPr>
        <sz val="11"/>
        <color indexed="8"/>
        <rFont val="Aptos Narrow"/>
        <family val="2"/>
        <scheme val="minor"/>
      </rPr>
      <t>, tj. % podíl provozního salda na běžných příjmech</t>
    </r>
  </si>
  <si>
    <t>Daňové příjmy (tř. 1)</t>
  </si>
  <si>
    <t>Přijaté transfery - neinvestiční (tř. 4)</t>
  </si>
  <si>
    <t>Nedaňové příjmy (tř. 2)</t>
  </si>
  <si>
    <t>Podmínka: AND POL je mezi 1000, 4999</t>
  </si>
  <si>
    <t>POL (1)</t>
  </si>
  <si>
    <t>1</t>
  </si>
  <si>
    <t>1111</t>
  </si>
  <si>
    <t>Příjem z daně z příjmů fyzických osob placené plátci</t>
  </si>
  <si>
    <t>1112</t>
  </si>
  <si>
    <t>Příjem z daně z příjmů fyzických osob placené poplatníky</t>
  </si>
  <si>
    <t>1113</t>
  </si>
  <si>
    <t>Příjem z daně z příjmů fyzických osob vybírané srážkou podle zvláštní sazby daně</t>
  </si>
  <si>
    <t>1121</t>
  </si>
  <si>
    <t>Příjem z daně z příjmů právnických osob</t>
  </si>
  <si>
    <t>1122</t>
  </si>
  <si>
    <t>Příjem z daně z příjmů právnických osob, kdy poplatníkem je obec, s výjimkou daně vybírané srážkou podle zvl.sazby daně</t>
  </si>
  <si>
    <t>1211</t>
  </si>
  <si>
    <t>Příjem z daně z přidané hodnoty</t>
  </si>
  <si>
    <t>1334</t>
  </si>
  <si>
    <t>Příjem z odvodů za odnětí půdy ze zemědělského půdního fondu podle zákona upravujícího ochranu zeměděl.půdního fondu</t>
  </si>
  <si>
    <t>1335</t>
  </si>
  <si>
    <t>Příjem z poplatku za odnětí pozemku podle lesního zákona</t>
  </si>
  <si>
    <t>1341</t>
  </si>
  <si>
    <t>Příjem z poplatku ze psů</t>
  </si>
  <si>
    <t>1343</t>
  </si>
  <si>
    <t>Příjem z poplatku za užívání veřejného prostranství</t>
  </si>
  <si>
    <t>1345</t>
  </si>
  <si>
    <t>Příjem z poplatku za obecní systém odpad.hospodářství a příjem z poplatku za odkládání komunálního odpadu z nemov.věci</t>
  </si>
  <si>
    <t>1353</t>
  </si>
  <si>
    <t>Příjem za zkoušky z odborné způsobilosti od žadatelů o řidičské oprávnění</t>
  </si>
  <si>
    <t>1359</t>
  </si>
  <si>
    <t>Příjem z odvodů z vybraných činností a služeb jinde neuvedených</t>
  </si>
  <si>
    <t>1361</t>
  </si>
  <si>
    <t>Příjem ze správních poplatků</t>
  </si>
  <si>
    <t>1383</t>
  </si>
  <si>
    <t>Příjem ze zrušeného odvodu z výherních hracích přístrojů</t>
  </si>
  <si>
    <t>1386</t>
  </si>
  <si>
    <t>Příjem z daně z hazardních her s výjimkou technických her neprovozovaných prostřednictvím internetu</t>
  </si>
  <si>
    <t>1387</t>
  </si>
  <si>
    <t>Příjem z daně z technických her neprovozovaných prostřednictvím internetu</t>
  </si>
  <si>
    <t>1511</t>
  </si>
  <si>
    <t>Příjem z daně z nemovitých věcí</t>
  </si>
  <si>
    <t>POL(1) 1 Daňové příjmy</t>
  </si>
  <si>
    <t>2</t>
  </si>
  <si>
    <t>2111</t>
  </si>
  <si>
    <t>Příjem z poskytování služeb, výrobků, prací, výkonů a práv</t>
  </si>
  <si>
    <t>2131</t>
  </si>
  <si>
    <t>Příjem z pronájmu nebo pachtu pozemků</t>
  </si>
  <si>
    <t>ODPA(4) 1039 Ostatní záležitosti lesního hospodářství</t>
  </si>
  <si>
    <t>2169</t>
  </si>
  <si>
    <t>Příjem sankčních plateb přijatých od jiných osob</t>
  </si>
  <si>
    <t>2324</t>
  </si>
  <si>
    <t>Přijaté neinvestiční příspěvky a náhrady</t>
  </si>
  <si>
    <t>ODPA(4) 2169 Ostatní správa v průmyslu, stavebnictví, obchodu a službách</t>
  </si>
  <si>
    <t>ODPA(2) 21 Průmysl, stavebnictví, obchod a služby</t>
  </si>
  <si>
    <t>2299</t>
  </si>
  <si>
    <t>2143</t>
  </si>
  <si>
    <t>Kursové rozdíly v příjmech</t>
  </si>
  <si>
    <t>ODPA(4) 2299 Ostatní záležitosti v dopravě</t>
  </si>
  <si>
    <t>2132</t>
  </si>
  <si>
    <t>Příjem z pronájmu nebo pachtu ostatních nemovitých věcí a jejich částí</t>
  </si>
  <si>
    <t>ODPA(4) 2310 Pitná voda</t>
  </si>
  <si>
    <t>3111</t>
  </si>
  <si>
    <t>2122</t>
  </si>
  <si>
    <t>Příjem z odvodů příspěvkových organizací</t>
  </si>
  <si>
    <t>2229</t>
  </si>
  <si>
    <t>Ostatní přijaté vratky transferů a podobné příjmy</t>
  </si>
  <si>
    <t>0000000301</t>
  </si>
  <si>
    <t>Mateřská škola</t>
  </si>
  <si>
    <t>ODPA(4) 3111 Mateřské školy</t>
  </si>
  <si>
    <t>3113</t>
  </si>
  <si>
    <t>0000000321</t>
  </si>
  <si>
    <t>ZŠ Hálkova</t>
  </si>
  <si>
    <t>0000000322</t>
  </si>
  <si>
    <t>ZŠ Hradská</t>
  </si>
  <si>
    <t>ODPA(4) 3113 Základní školy</t>
  </si>
  <si>
    <t>ODPA(2) 31 Vzdělávání a školské služby</t>
  </si>
  <si>
    <t>3231</t>
  </si>
  <si>
    <t>0000000324</t>
  </si>
  <si>
    <t>ZUŠ</t>
  </si>
  <si>
    <t>ODPA(4) 3231 Základní umělecké školy</t>
  </si>
  <si>
    <t>3233</t>
  </si>
  <si>
    <t>0000000325</t>
  </si>
  <si>
    <t>SVČ</t>
  </si>
  <si>
    <t>ODPA(4) 3233 Střediska volného času</t>
  </si>
  <si>
    <t>ODPA(2) 32 Vzdělávání a školské služby</t>
  </si>
  <si>
    <t>0000000376</t>
  </si>
  <si>
    <t>MěKIS</t>
  </si>
  <si>
    <t>ODPA(4) 3319 Ostatní záležitosti kultury</t>
  </si>
  <si>
    <t>ODPA(4) 3322 Zachování a obnova kulturních památek</t>
  </si>
  <si>
    <t>ODPA(4) 3412 Sportovní zařízení ve vlastnictví obce</t>
  </si>
  <si>
    <t>ODPA(4) 3612 Bytové hospodářství</t>
  </si>
  <si>
    <t>ODPA(4) 3613 Nebytové hospodářství</t>
  </si>
  <si>
    <t>ODPA(4) 3631 Veřejné osvětlení</t>
  </si>
  <si>
    <t>2139</t>
  </si>
  <si>
    <t>Ostatní příjmy z pronájmu nebo pachtu majetku</t>
  </si>
  <si>
    <t>ODPA(4) 3632 Pohřebnictví</t>
  </si>
  <si>
    <t>2133</t>
  </si>
  <si>
    <t>Příjem z pronájmu nebo pachtu movitých věcí</t>
  </si>
  <si>
    <t>ODPA(4) 3639 Komunální služby a územní rozvoj jinde nezařazené</t>
  </si>
  <si>
    <t>0372500010</t>
  </si>
  <si>
    <t>Odměna za vytříděné složky odpadu</t>
  </si>
  <si>
    <t>ODPA(4) 3725 Využívání a zneškodňování komunálních odpadů</t>
  </si>
  <si>
    <t>3769</t>
  </si>
  <si>
    <t>ODPA(4) 3769 Ostatní správa v ochraně životního prostředí</t>
  </si>
  <si>
    <t>3900</t>
  </si>
  <si>
    <t>ODPA(4) 3900 Ostatní činnosti související se službami pro fyzické osoby</t>
  </si>
  <si>
    <t>ODPA(2) 39 Ostatní činnosti související se službami pro fyzické osoby</t>
  </si>
  <si>
    <t>ODPA(4) 5311 Bezpečnost a veřejný pořádek</t>
  </si>
  <si>
    <t>ODPA(4) 5512 Požární ochrana - dobrovolná část</t>
  </si>
  <si>
    <t>2119</t>
  </si>
  <si>
    <t>Ostatní příjmy z vlastní činnosti</t>
  </si>
  <si>
    <t>Příjem z prodeje krátkodobého a drobného dlouhodobého neinvestičního majetku</t>
  </si>
  <si>
    <t>2322</t>
  </si>
  <si>
    <t>Příjem z pojistných plnění</t>
  </si>
  <si>
    <t>2329</t>
  </si>
  <si>
    <t>Ostatní nedaňové příjmy jinde nezařazené</t>
  </si>
  <si>
    <t>ODPA(4) 6171 Činnost místní správy</t>
  </si>
  <si>
    <t>6310</t>
  </si>
  <si>
    <t>2141</t>
  </si>
  <si>
    <t>Příjem z úroků</t>
  </si>
  <si>
    <t>ODPA(4) 6310 Obecné příjmy a výdaje z finančních operací</t>
  </si>
  <si>
    <t>ODPA(2) 63 Finanční operace</t>
  </si>
  <si>
    <t>6402</t>
  </si>
  <si>
    <t>ODPA(4) 6402 Finanční vypořádání</t>
  </si>
  <si>
    <t>6409</t>
  </si>
  <si>
    <t>ODPA(4) 6409 Ostatní činnosti jinde nezařazené</t>
  </si>
  <si>
    <t>ODPA(2) 64 Ostatní činnosti</t>
  </si>
  <si>
    <t>POL(1) 2 Nedaňové příjmy</t>
  </si>
  <si>
    <t>3</t>
  </si>
  <si>
    <t>Příjem z prodeje pozemků</t>
  </si>
  <si>
    <t>POL(1) 3 Kapitálové příjmy</t>
  </si>
  <si>
    <t>4</t>
  </si>
  <si>
    <t>4111</t>
  </si>
  <si>
    <t>Neinvestiční přijaté transfery z všeobecné pokladní správy státního rozpočtu</t>
  </si>
  <si>
    <t>0000098071</t>
  </si>
  <si>
    <t>Volby do Parlamentu ČR</t>
  </si>
  <si>
    <t>4112</t>
  </si>
  <si>
    <t>Neinvestiční přijaté transfery ze státního rozpočtu v rámci souhrnného dotačního vztahu</t>
  </si>
  <si>
    <t>4116</t>
  </si>
  <si>
    <t>Ostatní neinvestiční přijaté transfery ze státního rozpočtu</t>
  </si>
  <si>
    <t>0000013015</t>
  </si>
  <si>
    <t>dotace na výkon sociální práce (vyjma SPOD)</t>
  </si>
  <si>
    <t>0000013024</t>
  </si>
  <si>
    <t>SPOD dotace od r. 2022</t>
  </si>
  <si>
    <t>0311300008</t>
  </si>
  <si>
    <t>OÚE-MŠMT-Kraj-průtok.neinv.dotace-OP JAK-Šablony pro ZŠ HRAD</t>
  </si>
  <si>
    <t>0311300323</t>
  </si>
  <si>
    <t>OÚE-MŠMT-Kraj-průtok.neinv.dotace-NPO Hálkova</t>
  </si>
  <si>
    <t>0323100005</t>
  </si>
  <si>
    <t>OÚE-MŠMT-Kraj-průtok.neinv.dotace-OP JAK pro ZUŠ</t>
  </si>
  <si>
    <t>0323300003</t>
  </si>
  <si>
    <t>OÚE-MŠMT-Kraj-průtok.neinv.dotace-OP JAK pro SVČ</t>
  </si>
  <si>
    <t>0331900038</t>
  </si>
  <si>
    <t>OÚE-MK-kraj-průtok neinv.dotace-Velký úklid s knihovnou</t>
  </si>
  <si>
    <t>0551200017</t>
  </si>
  <si>
    <t>SDH Hněvkovice dopravní automobil</t>
  </si>
  <si>
    <t>0551200022</t>
  </si>
  <si>
    <t>OÚE-výdaje na zásahy při tl. níži Boris</t>
  </si>
  <si>
    <t>4121</t>
  </si>
  <si>
    <t>Neinvestiční přijaté transfery od obcí</t>
  </si>
  <si>
    <t>0000004121</t>
  </si>
  <si>
    <t>Neinvestiční přijaté dotace od obcí</t>
  </si>
  <si>
    <t>0551200021</t>
  </si>
  <si>
    <t>Společná jednotka PO Horní Rápotice</t>
  </si>
  <si>
    <t>4216</t>
  </si>
  <si>
    <t>Ostatní investiční přijaté transfery ze státního rozpočtu</t>
  </si>
  <si>
    <t>0361300190</t>
  </si>
  <si>
    <t>OÚE - NH - Hněvkovice - dětská skupina</t>
  </si>
  <si>
    <t>0363100074</t>
  </si>
  <si>
    <t>VO - modernizace (výměna za LED osvětlení)</t>
  </si>
  <si>
    <t>0363500015</t>
  </si>
  <si>
    <t>OÚE - územní plán Humpolec - jednotný standard</t>
  </si>
  <si>
    <t>4222</t>
  </si>
  <si>
    <t>Investiční přijaté transfery od krajů</t>
  </si>
  <si>
    <t>0617100047</t>
  </si>
  <si>
    <t>OÚE-optic. síť a trasování ČOV (invest.dotace Kraj Vysočina)</t>
  </si>
  <si>
    <t>0617100052</t>
  </si>
  <si>
    <t>OÚE-Komunální technika pro místní část Plačkov</t>
  </si>
  <si>
    <t>4233</t>
  </si>
  <si>
    <t>Investiční transfery přijaté od Evropské unie</t>
  </si>
  <si>
    <t>ODPA(4)</t>
  </si>
  <si>
    <t>ODPA(2)</t>
  </si>
  <si>
    <t>POL(1) 4 Přijaté transfery</t>
  </si>
  <si>
    <t>1014</t>
  </si>
  <si>
    <t>5169</t>
  </si>
  <si>
    <t>Nákup ostatních služeb</t>
  </si>
  <si>
    <t>0101400001</t>
  </si>
  <si>
    <t>Péče o opuštěná zvířata</t>
  </si>
  <si>
    <t>0101400002</t>
  </si>
  <si>
    <t>Deratizace</t>
  </si>
  <si>
    <t>0101400003</t>
  </si>
  <si>
    <t>Kastrace koček</t>
  </si>
  <si>
    <t>5492</t>
  </si>
  <si>
    <t>Dary fyzickým osobám</t>
  </si>
  <si>
    <t>ODPA(4) 1014 Ozdravování hospodářských zvířat, polních a speciálních plodin a zvláštní veterinární péče</t>
  </si>
  <si>
    <t>0103900001</t>
  </si>
  <si>
    <t>Odborný lesní hospodář</t>
  </si>
  <si>
    <t>0103900004</t>
  </si>
  <si>
    <t>Ostatní lesnické práce</t>
  </si>
  <si>
    <t>Opravy a udržování</t>
  </si>
  <si>
    <t>5179</t>
  </si>
  <si>
    <t>Ostatní nákupy jinde nezařazené</t>
  </si>
  <si>
    <t>0103900006</t>
  </si>
  <si>
    <t>Členský příspěvek SVOL</t>
  </si>
  <si>
    <t>5137</t>
  </si>
  <si>
    <t>Drobný dlouhodobý hmotný majetek</t>
  </si>
  <si>
    <t>0214100005</t>
  </si>
  <si>
    <t>Trhy</t>
  </si>
  <si>
    <t>5139</t>
  </si>
  <si>
    <t>Nákup materiálu jinde nezařazený</t>
  </si>
  <si>
    <t>ODPA(4) 2141 Vnitřní obchod</t>
  </si>
  <si>
    <t>5166</t>
  </si>
  <si>
    <t>Konzultační, poradenské a právní služby</t>
  </si>
  <si>
    <t>0221200001</t>
  </si>
  <si>
    <t>Studie a projekty MK</t>
  </si>
  <si>
    <t>0221200157</t>
  </si>
  <si>
    <t>Dopravní model města</t>
  </si>
  <si>
    <t>0221200002</t>
  </si>
  <si>
    <t>Čištění MK</t>
  </si>
  <si>
    <t>0221200003</t>
  </si>
  <si>
    <t>Čištění MK - vybrané akce</t>
  </si>
  <si>
    <t>0221200004</t>
  </si>
  <si>
    <t>Čištění MK - psí exkrementy</t>
  </si>
  <si>
    <t>0221200005</t>
  </si>
  <si>
    <t>Zimní údržba MK</t>
  </si>
  <si>
    <t>0221200185</t>
  </si>
  <si>
    <t>TDS k opravám MK-město+MČ</t>
  </si>
  <si>
    <t>ODPA(4) 2212 Silnice</t>
  </si>
  <si>
    <t>0221900094</t>
  </si>
  <si>
    <t>Nákup stojanů na kola</t>
  </si>
  <si>
    <t>0221900001</t>
  </si>
  <si>
    <t>Studie a projekty chodníků</t>
  </si>
  <si>
    <t>0221900007</t>
  </si>
  <si>
    <t>Zimní údržba chodníků</t>
  </si>
  <si>
    <t>ODPA(4) 2219 Ostatní záležitosti pozemních komunikací</t>
  </si>
  <si>
    <t>ODPA(4) 2221 Provoz veřejné silniční dopravy</t>
  </si>
  <si>
    <t>0222900001</t>
  </si>
  <si>
    <t>Likvidace autovraků</t>
  </si>
  <si>
    <t>ODPA(4) 2229 Ostatní záležitosti v silniční dopravě</t>
  </si>
  <si>
    <t>2292</t>
  </si>
  <si>
    <t>5213</t>
  </si>
  <si>
    <t>Neinvestiční transfery nefinančním podnikatelům – právnickým osobám</t>
  </si>
  <si>
    <t>0229200002</t>
  </si>
  <si>
    <t>Dopravní obslužnost</t>
  </si>
  <si>
    <t>ODPA(4) 2292 Dopravní obslužnost veřejnými službami - linková</t>
  </si>
  <si>
    <t>0231000001</t>
  </si>
  <si>
    <t>Nákup pitné vody</t>
  </si>
  <si>
    <t>0231000002</t>
  </si>
  <si>
    <t>VOD - posudky a studie</t>
  </si>
  <si>
    <t>0231000010</t>
  </si>
  <si>
    <t>VOD - provozovatelská smlouva</t>
  </si>
  <si>
    <t>0232100001</t>
  </si>
  <si>
    <t>KAN - posudky a studie</t>
  </si>
  <si>
    <t>0232100004</t>
  </si>
  <si>
    <t>Provoz ČOV v LTRN</t>
  </si>
  <si>
    <t>0232100007</t>
  </si>
  <si>
    <t>KAN - provozovatelská smlouva</t>
  </si>
  <si>
    <t>0232100062</t>
  </si>
  <si>
    <t>KAN - Hálkova II.</t>
  </si>
  <si>
    <t>ODPA(4) 2321 Odvádění a čištění odpadních vod a nakládání s kaly</t>
  </si>
  <si>
    <t>0234100001</t>
  </si>
  <si>
    <t>Oprava a odbahnění návesních rybníků Petrovice vč. administrace</t>
  </si>
  <si>
    <t>ODPA(4) 2341 Vodní díla v zemědělské krajině</t>
  </si>
  <si>
    <t>0311100008</t>
  </si>
  <si>
    <t>MŠ - POD - administrace dotace</t>
  </si>
  <si>
    <t>5331</t>
  </si>
  <si>
    <t>Neinvestiční příspěvky zřízeným příspěvkovým organizacím</t>
  </si>
  <si>
    <t>0311100301</t>
  </si>
  <si>
    <t>MŠ speciální pedagog</t>
  </si>
  <si>
    <t>0311300001</t>
  </si>
  <si>
    <t>ZŠ speciální pedagog a školní psycholog</t>
  </si>
  <si>
    <t>0311300009</t>
  </si>
  <si>
    <t>ZŠ - HÁL - neinv. příspěvek - vybavení pro výuku bruslení pro žáky školy</t>
  </si>
  <si>
    <t>0311300010</t>
  </si>
  <si>
    <t>ZŠ - HRA - neinv. příspěvek - vybavení pro výuku bruslení pro žáky školy</t>
  </si>
  <si>
    <t>0999000321</t>
  </si>
  <si>
    <t>ZŠ HÁL - participativní rozpočet</t>
  </si>
  <si>
    <t>0999000322</t>
  </si>
  <si>
    <t>ZŠ HRA - participativní rozpočet</t>
  </si>
  <si>
    <t>5336</t>
  </si>
  <si>
    <t>Neinvestiční transfery zřízeným příspěvkovým organizacím</t>
  </si>
  <si>
    <t>3119</t>
  </si>
  <si>
    <t>0311300006</t>
  </si>
  <si>
    <t>Skaut. institut-projekt Patronáty</t>
  </si>
  <si>
    <t>0311900001</t>
  </si>
  <si>
    <t>Projekt Post Bellum</t>
  </si>
  <si>
    <t>ODPA(4) 3119 Ostatní záležitosti základního vzdělávání</t>
  </si>
  <si>
    <t>3121</t>
  </si>
  <si>
    <t>5339</t>
  </si>
  <si>
    <t>Neinvestiční transfery cizím příspěvkovým organizacím</t>
  </si>
  <si>
    <t>0312100001</t>
  </si>
  <si>
    <t>Dotace B3-Gymnázium Dr.A.Hrdličky (celoroční projekty školy)</t>
  </si>
  <si>
    <t>0999312101</t>
  </si>
  <si>
    <t>Dar participativní rozpočet - Gymnázium Dr. A. Hrdličky</t>
  </si>
  <si>
    <t>ODPA(4) 3121 Gymnázia</t>
  </si>
  <si>
    <t>3315</t>
  </si>
  <si>
    <t>5494</t>
  </si>
  <si>
    <t>Neinvestiční transfery fyzickým osobám nemající povahu daru</t>
  </si>
  <si>
    <t>0331500001</t>
  </si>
  <si>
    <t>Ceny Dr. A. Hrdličky</t>
  </si>
  <si>
    <t>ODPA(4) 3315 Činnosti muzeí a galerií</t>
  </si>
  <si>
    <t>3316</t>
  </si>
  <si>
    <t>0331600001</t>
  </si>
  <si>
    <t>Publikace - historie místních částí Humpolce</t>
  </si>
  <si>
    <t>ODPA(4) 3316 Vydavatelská činnost</t>
  </si>
  <si>
    <t>0331900031</t>
  </si>
  <si>
    <t>Výstavy na Horním náměstí</t>
  </si>
  <si>
    <t>0331900012</t>
  </si>
  <si>
    <t>Koncerty spolupořadatelství město</t>
  </si>
  <si>
    <t>0331900016</t>
  </si>
  <si>
    <t>Administrace dotace PKC - Centrum Mikádo</t>
  </si>
  <si>
    <t>0331900021</t>
  </si>
  <si>
    <t>Soukenická 59 - Spolkový dům - TS odměna za správu</t>
  </si>
  <si>
    <t>5901</t>
  </si>
  <si>
    <t>Nespecifikované rezervy</t>
  </si>
  <si>
    <t>0000000020</t>
  </si>
  <si>
    <t>Rezerva na Dotace B "Zásad"- podpora v oblasti kultury</t>
  </si>
  <si>
    <t>0332200001</t>
  </si>
  <si>
    <t>Posudky - státní památková péče</t>
  </si>
  <si>
    <t>0332600004</t>
  </si>
  <si>
    <t>Toleranční kostel</t>
  </si>
  <si>
    <t>0332600001</t>
  </si>
  <si>
    <t>Kapličky revize</t>
  </si>
  <si>
    <t>0332600022</t>
  </si>
  <si>
    <t>Dotace na opravu fasád historických objektů</t>
  </si>
  <si>
    <t>ODPA(4) 3326 Pořízení, zachování a obnova hodnot místního kulturního, národního a historického povědomí</t>
  </si>
  <si>
    <t>3329</t>
  </si>
  <si>
    <t>0332900001</t>
  </si>
  <si>
    <t>Kameny zmizelých</t>
  </si>
  <si>
    <t>ODPA(4) 3329 Ostatní záležitosti ochrany památek a péče o kulturní dědictví</t>
  </si>
  <si>
    <t>3330</t>
  </si>
  <si>
    <t>5223</t>
  </si>
  <si>
    <t>Neinvestiční transfery církvím a náboženským společnostem</t>
  </si>
  <si>
    <t>0333000003</t>
  </si>
  <si>
    <t>Dotace D2 - Čes.církev evangel. (oprava v areálu evang. kostela)</t>
  </si>
  <si>
    <t>0333000004</t>
  </si>
  <si>
    <t>Dotace C1-Římskokat. církev (výchova mládeže)</t>
  </si>
  <si>
    <t>0333000005</t>
  </si>
  <si>
    <t>Dotace D2 - Římskokat. církev (oprava budovy děkanství)</t>
  </si>
  <si>
    <t>ODPA(4) 3330 Činnosti registrovaných církví a náboženských společností</t>
  </si>
  <si>
    <t>3341</t>
  </si>
  <si>
    <t>5042</t>
  </si>
  <si>
    <t>Odměny za užití počítačových programů</t>
  </si>
  <si>
    <t>0334100001</t>
  </si>
  <si>
    <t>Munipolis</t>
  </si>
  <si>
    <t>5162</t>
  </si>
  <si>
    <t>Služby elektronických komunikací</t>
  </si>
  <si>
    <t>ODPA(4) 3341 Rozhlas a televize</t>
  </si>
  <si>
    <t>3349</t>
  </si>
  <si>
    <t>0334900002</t>
  </si>
  <si>
    <t>Radniční listy</t>
  </si>
  <si>
    <t>ODPA(4) 3349 Ostatní záležitosti sdělovacích prostředků</t>
  </si>
  <si>
    <t>3399</t>
  </si>
  <si>
    <t>0339900004</t>
  </si>
  <si>
    <t>KPOZ</t>
  </si>
  <si>
    <t>5194</t>
  </si>
  <si>
    <t>Výdaje na věcné dary</t>
  </si>
  <si>
    <t>0339900011</t>
  </si>
  <si>
    <t>Dotace B2-MŠ a ZŠ QUESTO (kult.akce)</t>
  </si>
  <si>
    <t>0339900025</t>
  </si>
  <si>
    <t>Dotace B2-Food Event (kultur. akce)</t>
  </si>
  <si>
    <t>5221</t>
  </si>
  <si>
    <t>Neinvestiční transfery fundacím, ústavům a obecně prospěšným společnostem</t>
  </si>
  <si>
    <t>0331300001</t>
  </si>
  <si>
    <t>Dotace B2-Castrum (kulturní akce)</t>
  </si>
  <si>
    <t>0339900022</t>
  </si>
  <si>
    <t>Dotace B2-Spol. Mahler pro rozvoj kulturních tradic Vysočíny (hudeb. slavnosti)</t>
  </si>
  <si>
    <t>5222</t>
  </si>
  <si>
    <t>Neinvestiční transfery spolkům</t>
  </si>
  <si>
    <t>0339900010</t>
  </si>
  <si>
    <t>Dotace B2-Svařený sáně (kult.program advent)</t>
  </si>
  <si>
    <t>0339900018</t>
  </si>
  <si>
    <t>Dotace B2-Hudeb.spolek Ty a My (kultur. akce)</t>
  </si>
  <si>
    <t>0339900021</t>
  </si>
  <si>
    <t>Dotace B2-SDH Hněvkovice (oslavy založení sboru)</t>
  </si>
  <si>
    <t>0339900024</t>
  </si>
  <si>
    <t>Dotace B2-Divadlo za Komínem (představení pro děti)</t>
  </si>
  <si>
    <t>0339900023</t>
  </si>
  <si>
    <t>Dotace B2-Česká zem.akademie (akce školy)</t>
  </si>
  <si>
    <t>5493</t>
  </si>
  <si>
    <t>Účelové neinvestiční transfery fyzickým osobám</t>
  </si>
  <si>
    <t>0339900014</t>
  </si>
  <si>
    <t>Dotace B2-Škrabánek Zdeněk (kulturní akce)</t>
  </si>
  <si>
    <t>0339900016</t>
  </si>
  <si>
    <t>Dotace B2-Kratochvíl Karel (podpora kult. akce)</t>
  </si>
  <si>
    <t>0339900019</t>
  </si>
  <si>
    <t>Dotace B2-Maršík Tomáš (kult.akce)</t>
  </si>
  <si>
    <t>0339900020</t>
  </si>
  <si>
    <t>Dotace B2-Říhová Natálie (kultur. akce)</t>
  </si>
  <si>
    <t>0339900026</t>
  </si>
  <si>
    <t>Dotace B2-Zabloudilová (pořádání sletu čarodějnic)</t>
  </si>
  <si>
    <t>0000000040</t>
  </si>
  <si>
    <t>Rezerva na Dotace D "Zásad" - podpora v oblasti obnovy kulturních památek</t>
  </si>
  <si>
    <t>ODPA(4) 3399 Ostatní záležitosti kultury, církví a sdělovacích prostředků</t>
  </si>
  <si>
    <t>5123</t>
  </si>
  <si>
    <t>Podlimitní technické zhodnocení</t>
  </si>
  <si>
    <t>0341200121</t>
  </si>
  <si>
    <t>Sportoviště - místní části</t>
  </si>
  <si>
    <t>0341200122</t>
  </si>
  <si>
    <t>Sportoviště - město</t>
  </si>
  <si>
    <t>0341200118</t>
  </si>
  <si>
    <t>Městská hřiště</t>
  </si>
  <si>
    <t>0341200155</t>
  </si>
  <si>
    <t>TJ Jiskra</t>
  </si>
  <si>
    <t>0341200029</t>
  </si>
  <si>
    <t>Sportoviště - revize, kontroly, služby ostatní</t>
  </si>
  <si>
    <t>0341200089</t>
  </si>
  <si>
    <t>Zimní stadion - administrace</t>
  </si>
  <si>
    <t>0341200119</t>
  </si>
  <si>
    <t>Sportoviště - TS příkazní smlouva</t>
  </si>
  <si>
    <t>3419</t>
  </si>
  <si>
    <t>0341900046</t>
  </si>
  <si>
    <t>Koordinátor projektů v oblasti sportu</t>
  </si>
  <si>
    <t>0341900008</t>
  </si>
  <si>
    <t>Dotace A2-Soutěže podkovy (Zlatá podkova)</t>
  </si>
  <si>
    <t>0341900002</t>
  </si>
  <si>
    <t>Dotace A1-TJ Jiskra (činnost, trenéři mládeže)</t>
  </si>
  <si>
    <t>0341900004</t>
  </si>
  <si>
    <t>Dotace A1-LTC (činnost, trenéři mládeže)</t>
  </si>
  <si>
    <t>0341900016</t>
  </si>
  <si>
    <t>Dotace A1-Vysočina Petrovice z.s.(činnost)</t>
  </si>
  <si>
    <t>0341900017</t>
  </si>
  <si>
    <t>Dotace A1-TJ Plačkov  (činnost)</t>
  </si>
  <si>
    <t>0341900018</t>
  </si>
  <si>
    <t>Dotace A2-Automotoklub (závody)</t>
  </si>
  <si>
    <t>0341900019</t>
  </si>
  <si>
    <t>Dotace A1-Jezdecký klub (činnost, trenéři mládeže)</t>
  </si>
  <si>
    <t>0341900033</t>
  </si>
  <si>
    <t>Dotace A1-HC Humpolec (činnost, trenéři mládeže)</t>
  </si>
  <si>
    <t>0341900034</t>
  </si>
  <si>
    <t>Dotace A1-SDH Hněvkovice (trenéři mládeže)</t>
  </si>
  <si>
    <t>0341900036</t>
  </si>
  <si>
    <t>Dotace A1-Český rybářský svaz (trenéři mládeže)</t>
  </si>
  <si>
    <t>0341900037</t>
  </si>
  <si>
    <t>Dotace A1 - AFC (činnost, trenéři mládeže)</t>
  </si>
  <si>
    <t>0341900039</t>
  </si>
  <si>
    <t>Dotace A2-TAJV, z.s. (sportovní den mládeže)</t>
  </si>
  <si>
    <t>0341900041</t>
  </si>
  <si>
    <t>Dotace A2-Endorfun, z.s. (závody)</t>
  </si>
  <si>
    <t>0341900038</t>
  </si>
  <si>
    <t>Dotace A2-Prokůpek Vít (závody horských kol)</t>
  </si>
  <si>
    <t>0341900040</t>
  </si>
  <si>
    <t>Dotace A2-Marek David (triatlon)</t>
  </si>
  <si>
    <t>0341900042</t>
  </si>
  <si>
    <t>Dotace A2-Šimáček Dominik (festival Skate and Sound)</t>
  </si>
  <si>
    <t>0341900043</t>
  </si>
  <si>
    <t>Dotace A2-Macháček Jan (cyklistický závod)</t>
  </si>
  <si>
    <t>0341900044</t>
  </si>
  <si>
    <t>Dotace A2-Prokůpek Pavel (vánoční florb. turnaj)</t>
  </si>
  <si>
    <t>0341900045</t>
  </si>
  <si>
    <t>Dotace A2-Jirák Lukáš (sportovní akce-běh)</t>
  </si>
  <si>
    <t>0000000010</t>
  </si>
  <si>
    <t>Rezerva na Dotace A "Zásad"- podpora v oblasti tělovýchovy a sportu</t>
  </si>
  <si>
    <t>ODPA(4) 3419 Ostatní sportovní činnost</t>
  </si>
  <si>
    <t>0342100002</t>
  </si>
  <si>
    <t>Dopravní hřiště</t>
  </si>
  <si>
    <t>5175</t>
  </si>
  <si>
    <t>Pohoštění</t>
  </si>
  <si>
    <t>ODPA(4) 3421 Využití volného času dětí a mládeže</t>
  </si>
  <si>
    <t>3429</t>
  </si>
  <si>
    <t>0342900002</t>
  </si>
  <si>
    <t>Dotace C2-Klub Veteráni(přehlídka historických vozidel)</t>
  </si>
  <si>
    <t>0342900003</t>
  </si>
  <si>
    <t>Dotace C1-Turisté Humpolec (činnost)</t>
  </si>
  <si>
    <t>0342900004</t>
  </si>
  <si>
    <t>Dotace C1-Klub českých turistů (činnost)</t>
  </si>
  <si>
    <t>0342900005</t>
  </si>
  <si>
    <t>Dotace C1-Senioři ČR Humpolec (činnost, volnočasové aktivity)</t>
  </si>
  <si>
    <t>0342900008</t>
  </si>
  <si>
    <t>Dotace C1-Český svaz včelařů (činnost,údržba a opravy skanzenu)</t>
  </si>
  <si>
    <t>0342900010</t>
  </si>
  <si>
    <t>Dotace C1-Myslivecký spolek Vysočina Petrovice (obnova zeleně, pořízení DDHM)</t>
  </si>
  <si>
    <t>0342900011</t>
  </si>
  <si>
    <t>Dotace C2-Myslivecký spolek Humpolec (výstava psů)</t>
  </si>
  <si>
    <t>0342900029</t>
  </si>
  <si>
    <t>Dotace C1-Český ryb.svaz (celoroč. kultur.-společ. aktivity)</t>
  </si>
  <si>
    <t>0342900033</t>
  </si>
  <si>
    <t>Dotace C2- Vysočina Petrovice (společ. akce v Petrovicích)</t>
  </si>
  <si>
    <t>0342900044</t>
  </si>
  <si>
    <t>Dotace C1-Puntanela (činnost)</t>
  </si>
  <si>
    <t>0342900045</t>
  </si>
  <si>
    <t>Dotace C1-Spolek přátel Krasoňova (činnost, pořádání akcí)</t>
  </si>
  <si>
    <t>0342900046</t>
  </si>
  <si>
    <t>Dotace C1-Junák (vybavení pro skaut. základnu Orlovy)</t>
  </si>
  <si>
    <t>0342900047</t>
  </si>
  <si>
    <t>Dotace C1-KČT Šlápoty Hněvkovice (činnost)</t>
  </si>
  <si>
    <t>0342900049</t>
  </si>
  <si>
    <t>Dotace C1-Svaz tělesně postižených Humpolec (činnost)</t>
  </si>
  <si>
    <t>0342900050</t>
  </si>
  <si>
    <t>Dotace C1-TJ Krasoňov (sportovní a kulturní akce)</t>
  </si>
  <si>
    <t>0342900019</t>
  </si>
  <si>
    <t>Dotace C2-Kotlík Kamil (Humpolecká šestistovka-závod-běh-turist.)</t>
  </si>
  <si>
    <t>0342900020</t>
  </si>
  <si>
    <t>Dotace C2-Kukeně Václav (uspořádání herního odpoledne)</t>
  </si>
  <si>
    <t>0342900037</t>
  </si>
  <si>
    <t>Dotace A3-Bárta Martin (reprez. na atlet. závodech)</t>
  </si>
  <si>
    <t>0342900038</t>
  </si>
  <si>
    <t>Dotace C1-Jirák Libor (celoroční akce Krasoňov)</t>
  </si>
  <si>
    <t>0342900042</t>
  </si>
  <si>
    <t>Dotace C1-Krejčí (celoroční akce v Plačkově)</t>
  </si>
  <si>
    <t>0342900043</t>
  </si>
  <si>
    <t>Dotace C1-Vyvadilová (celoroční akce Rozkoš)</t>
  </si>
  <si>
    <t>0342900048</t>
  </si>
  <si>
    <t>Dotace C1-Prokopcová Silvie (činnost, nájemné)</t>
  </si>
  <si>
    <t>0000000030</t>
  </si>
  <si>
    <t>Rezerva na Dotace C "Zásad"- podpora v oblasti ost. zájmových činností</t>
  </si>
  <si>
    <t>ODPA(4) 3429 Ostatní zájmová činnost a rekreace</t>
  </si>
  <si>
    <t>3512</t>
  </si>
  <si>
    <t>0351200003</t>
  </si>
  <si>
    <t>Zdravotní služby - ordinace</t>
  </si>
  <si>
    <t>ODPA(4) 3512 Stomatologická péče</t>
  </si>
  <si>
    <t>ODPA(2) 35 Zdravotnictví</t>
  </si>
  <si>
    <t>0000000404</t>
  </si>
  <si>
    <t>BHS</t>
  </si>
  <si>
    <t>5161</t>
  </si>
  <si>
    <t>Poštovní služby</t>
  </si>
  <si>
    <t>0361200017</t>
  </si>
  <si>
    <t>BH - tel. - výtah Školní 730</t>
  </si>
  <si>
    <t>0361200009</t>
  </si>
  <si>
    <t>BHS - TS odměna za správu</t>
  </si>
  <si>
    <t>0361200010</t>
  </si>
  <si>
    <t>BHS - provozní služby</t>
  </si>
  <si>
    <t>0361200019</t>
  </si>
  <si>
    <t>BHS - ostatní služby a revize</t>
  </si>
  <si>
    <t>5909</t>
  </si>
  <si>
    <t>Ostatní neinvestiční výdaje jinde nezařazené</t>
  </si>
  <si>
    <t>0361200012</t>
  </si>
  <si>
    <t>BHS - vratka přeplatků z vyúčtování služeb</t>
  </si>
  <si>
    <t>0361300206</t>
  </si>
  <si>
    <t>NH-vybavení poliklinika</t>
  </si>
  <si>
    <t>0361300001</t>
  </si>
  <si>
    <t>NH - označení budov</t>
  </si>
  <si>
    <t>0361300003</t>
  </si>
  <si>
    <t>NH - energie</t>
  </si>
  <si>
    <t>0361300005</t>
  </si>
  <si>
    <t>NH - revize, ost. služby</t>
  </si>
  <si>
    <t>0361300007</t>
  </si>
  <si>
    <t>NH - TS odměna za správu</t>
  </si>
  <si>
    <t>0361300084</t>
  </si>
  <si>
    <t>NH - provoz zabezpečovacího zařízení na DZS a poliklinice</t>
  </si>
  <si>
    <t>0361300137</t>
  </si>
  <si>
    <t>NH - altán Stromovka - TS odměna za správu</t>
  </si>
  <si>
    <t>0361300193</t>
  </si>
  <si>
    <t>NH - Energetický management města</t>
  </si>
  <si>
    <t>0361300200</t>
  </si>
  <si>
    <t>OÚE-Místní energ.koncepce (MEK)</t>
  </si>
  <si>
    <t>0363100010</t>
  </si>
  <si>
    <t>VO - vánoční výzdoba</t>
  </si>
  <si>
    <t>0363100001</t>
  </si>
  <si>
    <t>VO - elektrická energie</t>
  </si>
  <si>
    <t>0363100002</t>
  </si>
  <si>
    <t>VO - služby</t>
  </si>
  <si>
    <t>0363100061</t>
  </si>
  <si>
    <t>Certifikace ISO 50001</t>
  </si>
  <si>
    <t>0363200023</t>
  </si>
  <si>
    <t>Hřbitov, urnový háj - DDHM</t>
  </si>
  <si>
    <t>0363200019</t>
  </si>
  <si>
    <t>Hřbitov, urnový háj - materiál</t>
  </si>
  <si>
    <t>0363200005</t>
  </si>
  <si>
    <t>Hřbitov, urnový háj - energie</t>
  </si>
  <si>
    <t>0363200001</t>
  </si>
  <si>
    <t>Hřbitov - služby</t>
  </si>
  <si>
    <t>0363200002</t>
  </si>
  <si>
    <t>Urnový háj - služby</t>
  </si>
  <si>
    <t>0363200003</t>
  </si>
  <si>
    <t>Hřbitov, UH - údržba stromů a výsadby</t>
  </si>
  <si>
    <t>5811</t>
  </si>
  <si>
    <t>Výdaje na náhrady za nezpůsobenou újmu</t>
  </si>
  <si>
    <t>0363200011</t>
  </si>
  <si>
    <t>Pohřebnictví - náklady za cizí zesnulé</t>
  </si>
  <si>
    <t>3635</t>
  </si>
  <si>
    <t>0363500013</t>
  </si>
  <si>
    <t>Územní plánování</t>
  </si>
  <si>
    <t>0363500017</t>
  </si>
  <si>
    <t>Městský architekt</t>
  </si>
  <si>
    <t>ODPA(4) 3635 Územní plánování</t>
  </si>
  <si>
    <t>0000000999</t>
  </si>
  <si>
    <t>Participativní rozpočet</t>
  </si>
  <si>
    <t>5122</t>
  </si>
  <si>
    <t>Podlimitní věcná břemena</t>
  </si>
  <si>
    <t>0363900002</t>
  </si>
  <si>
    <t>Geodetické práce, znalecké posudky</t>
  </si>
  <si>
    <t>0363900999</t>
  </si>
  <si>
    <t>Participativní rozpočet "Naše město"</t>
  </si>
  <si>
    <t>5164</t>
  </si>
  <si>
    <t>Nájemné</t>
  </si>
  <si>
    <t>0363900001</t>
  </si>
  <si>
    <t>Nájemné za užívané pozemky</t>
  </si>
  <si>
    <t>0363900051</t>
  </si>
  <si>
    <t>Územní studie Cihelna</t>
  </si>
  <si>
    <t>5168</t>
  </si>
  <si>
    <t>Zpracování dat a služby související s informačními a komunikačními technologiemi</t>
  </si>
  <si>
    <t>0363900005</t>
  </si>
  <si>
    <t>Aktualizace a správa map DTMM, pasportů</t>
  </si>
  <si>
    <t>0363900010</t>
  </si>
  <si>
    <t>Aktualizace ÚAP, rozbory</t>
  </si>
  <si>
    <t>0363900039</t>
  </si>
  <si>
    <t>Komunální služby - ostatní</t>
  </si>
  <si>
    <t>5362</t>
  </si>
  <si>
    <t>Platby daní státnímu rozpočtu</t>
  </si>
  <si>
    <t>0363900014</t>
  </si>
  <si>
    <t>Kolky KN, poplatky ZPF a LPF</t>
  </si>
  <si>
    <t>3699</t>
  </si>
  <si>
    <t>0369900003</t>
  </si>
  <si>
    <t>Společnost pro rozvoj Humpolecka - členský příspěvek</t>
  </si>
  <si>
    <t>0369900004</t>
  </si>
  <si>
    <t>Svaz měst a obcí ČR - členský příspěvek</t>
  </si>
  <si>
    <t>0369900005</t>
  </si>
  <si>
    <t>Sdružení obcí Vysočiny - členský příspěvek</t>
  </si>
  <si>
    <t>0369900006</t>
  </si>
  <si>
    <t>Národní síť zdravých města ČR - členský příspěvek</t>
  </si>
  <si>
    <t>5212</t>
  </si>
  <si>
    <t>Neinvestiční transfery nefinančním podnikatelům – fyzickým osobám</t>
  </si>
  <si>
    <t>0369900002</t>
  </si>
  <si>
    <t>Dotace - sociální služby - Neuber Jaromír (pojízdná prodejna - provoz)</t>
  </si>
  <si>
    <t>5329</t>
  </si>
  <si>
    <t>Ostatní neinvestiční transfery rozpočtům územní úrovně</t>
  </si>
  <si>
    <t>0369900007</t>
  </si>
  <si>
    <t>Svazek obcí mikroregionu Zálesí - členský příspěvek</t>
  </si>
  <si>
    <t>ODPA(4) 3699 Ostatní záležitosti bydlení, komunálních služeb a územního rozvoje</t>
  </si>
  <si>
    <t>0372200001</t>
  </si>
  <si>
    <t>Nádoby a koše, materiál</t>
  </si>
  <si>
    <t>0372200002</t>
  </si>
  <si>
    <t>Svoz odpadů - SOMPO</t>
  </si>
  <si>
    <t>0372200003</t>
  </si>
  <si>
    <t>Sběr odpadů</t>
  </si>
  <si>
    <t>0372200004</t>
  </si>
  <si>
    <t>Svoz košů</t>
  </si>
  <si>
    <t>0372200005</t>
  </si>
  <si>
    <t>Provoz uzavřené skládky odpadů</t>
  </si>
  <si>
    <t>0372200007</t>
  </si>
  <si>
    <t>Odvoz a drcení sutě</t>
  </si>
  <si>
    <t>ODPA(4) 3722 Sběr a svoz komunálních odpadů</t>
  </si>
  <si>
    <t>0372500003</t>
  </si>
  <si>
    <t>Kompostárna - energie</t>
  </si>
  <si>
    <t>5163</t>
  </si>
  <si>
    <t>Služby peněžních ústavů</t>
  </si>
  <si>
    <t>0372500004</t>
  </si>
  <si>
    <t>Kompostárna - pojištění strojů</t>
  </si>
  <si>
    <t>0372500005</t>
  </si>
  <si>
    <t>Kompostárna - provoz</t>
  </si>
  <si>
    <t>3733</t>
  </si>
  <si>
    <t>0373300001</t>
  </si>
  <si>
    <t>Monitoring kvality vody a půdy</t>
  </si>
  <si>
    <t>ODPA(4) 3733 Monitoring půdy a podzemní vody</t>
  </si>
  <si>
    <t>3744</t>
  </si>
  <si>
    <t>0374400006</t>
  </si>
  <si>
    <t>Povodně - nákup materiálu</t>
  </si>
  <si>
    <t>0374400001</t>
  </si>
  <si>
    <t>Srážkoměrná stanice - údržba</t>
  </si>
  <si>
    <t>0374400004</t>
  </si>
  <si>
    <t>Povodňový plán - údržba</t>
  </si>
  <si>
    <t>0374400005</t>
  </si>
  <si>
    <t>Povodně - nákup služeb</t>
  </si>
  <si>
    <t>ODPA(4) 3744 Protierozní, protilavinová a protipožární ochrana</t>
  </si>
  <si>
    <t>0374500065</t>
  </si>
  <si>
    <t>Květináče</t>
  </si>
  <si>
    <t>0374500004</t>
  </si>
  <si>
    <t>Výsadba zeleně (PD)</t>
  </si>
  <si>
    <t>0374500006</t>
  </si>
  <si>
    <t>Lesopark pod Orlíkem</t>
  </si>
  <si>
    <t>0374500007</t>
  </si>
  <si>
    <t>Park Podhrad</t>
  </si>
  <si>
    <t>0374500021</t>
  </si>
  <si>
    <t>Úklid listí</t>
  </si>
  <si>
    <t>0374500026</t>
  </si>
  <si>
    <t>Sečení</t>
  </si>
  <si>
    <t>0374500030</t>
  </si>
  <si>
    <t>Údržba zeleně v místních částech</t>
  </si>
  <si>
    <t>0374500033</t>
  </si>
  <si>
    <t>Park LTRN</t>
  </si>
  <si>
    <t>0374500035</t>
  </si>
  <si>
    <t>Ošetření vzrostlých stromů</t>
  </si>
  <si>
    <t>0374500036</t>
  </si>
  <si>
    <t>Ošetření stromů Stromovka - SFŽP + administrace</t>
  </si>
  <si>
    <t>0374500084</t>
  </si>
  <si>
    <t>Park Stromovka</t>
  </si>
  <si>
    <t>0374500088</t>
  </si>
  <si>
    <t>Discgolf</t>
  </si>
  <si>
    <t>0374500107</t>
  </si>
  <si>
    <t>Výsadby</t>
  </si>
  <si>
    <t>ODPA(4) 3745 Péče o vzhled obcí a veřejnou zeleň</t>
  </si>
  <si>
    <t>0374900004</t>
  </si>
  <si>
    <t>Likvidace černých skládek</t>
  </si>
  <si>
    <t>0374900001</t>
  </si>
  <si>
    <t>Posudky na ochranu životního prostředí</t>
  </si>
  <si>
    <t>0374900002</t>
  </si>
  <si>
    <t>Památné stromy</t>
  </si>
  <si>
    <t>0374900003</t>
  </si>
  <si>
    <t>Ochrana jírovců</t>
  </si>
  <si>
    <t>ODPA(4) 3749 Ostatní činnosti k ochraně přírody a krajiny</t>
  </si>
  <si>
    <t>0000003900</t>
  </si>
  <si>
    <t>Místní agenda 21</t>
  </si>
  <si>
    <t>4341</t>
  </si>
  <si>
    <t>0434100001</t>
  </si>
  <si>
    <t>Azylové ubytování</t>
  </si>
  <si>
    <t>0434100002</t>
  </si>
  <si>
    <t>Sociálně právní ochrana dětí</t>
  </si>
  <si>
    <t>ODPA(4) 4341 Sociální pomoc osobám v hmotné nouzi a občanům sociálně nepřizpůsobivým</t>
  </si>
  <si>
    <t>4350</t>
  </si>
  <si>
    <t>0435000002</t>
  </si>
  <si>
    <t>Dotace-SeneCura SeniorCentrum Humpolec (provoz, Domov pro seniory),r.s.s.</t>
  </si>
  <si>
    <t>0435000003</t>
  </si>
  <si>
    <t>Dotace-SeneCura SeniorCentrum Humpolec (provoz, Domovy se zvláštním režimem),r.s.s.</t>
  </si>
  <si>
    <t>0435000001</t>
  </si>
  <si>
    <t>Dotace-Domov bl.Bronislavy (provoz)</t>
  </si>
  <si>
    <t>ODPA(4) 4350 Domovy pro seniory</t>
  </si>
  <si>
    <t>4351</t>
  </si>
  <si>
    <t>0435100025</t>
  </si>
  <si>
    <t>Dotace-Global Partner sociální služby,r.s.s., Osobní asistence</t>
  </si>
  <si>
    <t>0435100026</t>
  </si>
  <si>
    <t>Dotace-Global Partner sociální služby,r.s.s., Pečovatelská služba</t>
  </si>
  <si>
    <t>0435100002</t>
  </si>
  <si>
    <t>Dotace-Obl.charita Jihlava (Diecéze Brno)-registr.soc.terénní s.-U Větrníku</t>
  </si>
  <si>
    <t>0435100004</t>
  </si>
  <si>
    <t>Dotace-Oblastní charita Havlíčkův Brod -neregistr.soc.služby, Středisko charitní pomoci</t>
  </si>
  <si>
    <t>0435100011</t>
  </si>
  <si>
    <t>Dotace-Oblastní charita HB-registr.soc.služby-Astra</t>
  </si>
  <si>
    <t>0435100012</t>
  </si>
  <si>
    <t>Dotace-Oblastní charita HB -registr.soc.služby-Charitní pečovat.sl.</t>
  </si>
  <si>
    <t>0435100013</t>
  </si>
  <si>
    <t>Dotace-Oblastní charita HB -registr.soc.služby-Charitní domov</t>
  </si>
  <si>
    <t>0435100014</t>
  </si>
  <si>
    <t>Dotace-Oblastní charita HB -registr.soc.služby-Soc.terap.dílna</t>
  </si>
  <si>
    <t>0435100015</t>
  </si>
  <si>
    <t>Dotace-Oblastní charita HB -registr.soc.služby-SAS Šipka</t>
  </si>
  <si>
    <t>0435100016</t>
  </si>
  <si>
    <t>Dotace-Oblastní charita HB -registr.soc.služby-Středisko rané péče</t>
  </si>
  <si>
    <t>0435100017</t>
  </si>
  <si>
    <t>Dotace-Oblastní charita HB -registr.soc.služby-Centrum osobní asistence</t>
  </si>
  <si>
    <t>0435100019</t>
  </si>
  <si>
    <t>Dotace-Oblastní charita HB -registr.soc.služby-Občanská poradna</t>
  </si>
  <si>
    <t>0435100021</t>
  </si>
  <si>
    <t>Dotace-Oblastní charita HB-registr.soc.služby-Nízkoprah Sešlost</t>
  </si>
  <si>
    <t>0435100023</t>
  </si>
  <si>
    <t>Dotace-Oblastní charita HB -registr.soc.služby-Charitní terénní odlehčovací služby</t>
  </si>
  <si>
    <t>0435100024</t>
  </si>
  <si>
    <t>Dotace-Oblastní charita HB-registr.soc.služby-Centrum soc. služeb Petrklíč</t>
  </si>
  <si>
    <t>ODPA(4) 4351 Osobní asistence, pečovatelská služba a podpora samostatného bydlení</t>
  </si>
  <si>
    <t>4371</t>
  </si>
  <si>
    <t>0437100001</t>
  </si>
  <si>
    <t>Dotace-Společnost pro ranou péči ČB(provoz)-r.s.s., rodiny s dětmi a zrak. postižením</t>
  </si>
  <si>
    <t>0437100002</t>
  </si>
  <si>
    <t>Dotace-Jimedis,z.s. Jihlava neregistr.soc.služba pro rodiny s dětmi</t>
  </si>
  <si>
    <t>ODPA(4) 4371 Raná péče a sociálně aktivizační služby pro rodiny s dětmi</t>
  </si>
  <si>
    <t>4376</t>
  </si>
  <si>
    <t>0437600002</t>
  </si>
  <si>
    <t>Dotace-Fokus H.Brod (činnost)-dobrovolnictví</t>
  </si>
  <si>
    <t>0437600003</t>
  </si>
  <si>
    <t>Dotace-Fokus H.Brod(činnost)-registr.soc.služby-Komunitní tým Pelhřimov</t>
  </si>
  <si>
    <t>0437600005</t>
  </si>
  <si>
    <t>Dotace-Fokus H.Brod(činnost)-registr.soc.služby-Tým podpory v zaměstnávání</t>
  </si>
  <si>
    <t>0437600006</t>
  </si>
  <si>
    <t>Dotace-Fokus H.Brod(činnost)-registr.soc.služby-Chráněné bydlení Vysočina</t>
  </si>
  <si>
    <t>0437600007</t>
  </si>
  <si>
    <t>Dotace C2-Fokus H.Brod (pořádání dobročinné akce)</t>
  </si>
  <si>
    <t>0437600008</t>
  </si>
  <si>
    <t>Dotace-Fokus H.Brod(činnost)-registr.soc.služby-Komunitní tým Havl. Brod</t>
  </si>
  <si>
    <t>0437600009</t>
  </si>
  <si>
    <t>Dotace-Fokus H.Brod(činnost)-registr.soc.služby-Centrum duševního zdraví</t>
  </si>
  <si>
    <t>ODPA(4) 4376 Služby následné péče, terapeutické komunity a kontaktní centra</t>
  </si>
  <si>
    <t>4379</t>
  </si>
  <si>
    <t>0437900018</t>
  </si>
  <si>
    <t>Komunitní plánování sociálních služeb 2025 - 2027</t>
  </si>
  <si>
    <t>0437900020</t>
  </si>
  <si>
    <t>Festival sociálních služeb</t>
  </si>
  <si>
    <t>0437900021</t>
  </si>
  <si>
    <t>Katalog sociálních služeb</t>
  </si>
  <si>
    <t>0437900001</t>
  </si>
  <si>
    <t>Dotace-Háta o.p.s.,r.s.s., Centrum denních služeb Barborka</t>
  </si>
  <si>
    <t>0437900003</t>
  </si>
  <si>
    <t>Dotace-Potravinová banka o.s. (sociální služby)</t>
  </si>
  <si>
    <t>0437900006</t>
  </si>
  <si>
    <t>Dotace-Medou z.s. (provoz)-registr.soc.sl.</t>
  </si>
  <si>
    <t>0437900007</t>
  </si>
  <si>
    <t>Dotace-Centrum pro zdravotně postižené-odborné poradenství, r.s.s., (provoz)</t>
  </si>
  <si>
    <t>0437900009</t>
  </si>
  <si>
    <t>Dotace-Hospic Mezi stromy HB,z.s, reg.s.s.,(provoz)</t>
  </si>
  <si>
    <t>0437900023</t>
  </si>
  <si>
    <t>Dotace-Centrum J.J. Pestalozziho,r.s.s., Domov pro seniory (provoz)</t>
  </si>
  <si>
    <t>0437900024</t>
  </si>
  <si>
    <t>Dotace-Integrační centrum Sasov z.ú., r.s.s, Denní stacionář (provoz)</t>
  </si>
  <si>
    <t>0437900025</t>
  </si>
  <si>
    <t>Dotace-Střed, z.ú.,r.s.s., Telefon. kriz. pomoc (provoz)</t>
  </si>
  <si>
    <t>0437900027</t>
  </si>
  <si>
    <t>Dar RM (Domestici pro pomoc druhým z.s)</t>
  </si>
  <si>
    <t>0437900010</t>
  </si>
  <si>
    <t>Dotace-Oblastní charita Diecéze Brno-registr.soc.terénní sl. AL PASO Vysočina</t>
  </si>
  <si>
    <t>0437900022</t>
  </si>
  <si>
    <t>Dotace-Oblastní charita HB-dobrovolnictví</t>
  </si>
  <si>
    <t>0437900026</t>
  </si>
  <si>
    <t>Dotace-Oblastní charita HB - Potravinová pomoc</t>
  </si>
  <si>
    <t>0000000050</t>
  </si>
  <si>
    <t>Rezerva na Dotace SOCIÁLNÍ SLUŽBY</t>
  </si>
  <si>
    <t>0437900017</t>
  </si>
  <si>
    <t>Rezerva na humanitární pomoc</t>
  </si>
  <si>
    <t>ODPA(4) 4379 Ostatní služby a činnosti v oblasti sociální prevence</t>
  </si>
  <si>
    <t>ODPA(2) 43 Sociální služby a společné činnosti v sociálním zabezpečení a politice zaměstnanosti</t>
  </si>
  <si>
    <t>5272</t>
  </si>
  <si>
    <t>5132</t>
  </si>
  <si>
    <t>Ochranné pomůcky</t>
  </si>
  <si>
    <t>0527200001</t>
  </si>
  <si>
    <t>Rezerva na řešení krizí</t>
  </si>
  <si>
    <t>ODPA(4) 5272 Činnost orgánů krizového řízení na územní úrovni a dalších územních správních úřadů v oblasti krizového řízení</t>
  </si>
  <si>
    <t>ODPA(4) 5273 Ostatní správa v oblasti krizového řízení</t>
  </si>
  <si>
    <t>5011</t>
  </si>
  <si>
    <t>Platy zaměstnanců v pracovním poměru vyjma zaměstnanců na služebních místech</t>
  </si>
  <si>
    <t>5031</t>
  </si>
  <si>
    <t>Povinné pojistné na sociální zabezpečení a příspěvek na státní politiku zaměstnanosti</t>
  </si>
  <si>
    <t>5032</t>
  </si>
  <si>
    <t>Povinné pojistné na veřejné zdravotní pojištění</t>
  </si>
  <si>
    <t>5134</t>
  </si>
  <si>
    <t>Prádlo, oděv a obuv s výjimkou ochranných pomůcek</t>
  </si>
  <si>
    <t>5136</t>
  </si>
  <si>
    <t>Knihy a obdobné listinné informační prostředky</t>
  </si>
  <si>
    <t>5167</t>
  </si>
  <si>
    <t>Služby školení a vzdělávání</t>
  </si>
  <si>
    <t>5172</t>
  </si>
  <si>
    <t>Podlimitní programové vybavení</t>
  </si>
  <si>
    <t>5173</t>
  </si>
  <si>
    <t>Cestovné</t>
  </si>
  <si>
    <t>5181</t>
  </si>
  <si>
    <t>Převody vnitřním organizačním jednotkám</t>
  </si>
  <si>
    <t>5019</t>
  </si>
  <si>
    <t>Ostatní platy</t>
  </si>
  <si>
    <t>5039</t>
  </si>
  <si>
    <t>Ostatní povinné pojistné placené zaměstnavatelem</t>
  </si>
  <si>
    <t>0551200020</t>
  </si>
  <si>
    <t>Den složek IZS v Humpolci</t>
  </si>
  <si>
    <t>0551200003</t>
  </si>
  <si>
    <t>Dotace C1-SDH Hněvkovice (činnost)</t>
  </si>
  <si>
    <t>0551200005</t>
  </si>
  <si>
    <t>Dotace C1-SDH Světlice (činnost)</t>
  </si>
  <si>
    <t>6112</t>
  </si>
  <si>
    <t>0000006112</t>
  </si>
  <si>
    <t>Zastupitelstvo města</t>
  </si>
  <si>
    <t>5023</t>
  </si>
  <si>
    <t>Odměny členů zastupitelstev obcí a krajů</t>
  </si>
  <si>
    <t>ODPA(4) 6112 Zastupitelstva obcí</t>
  </si>
  <si>
    <t>6114</t>
  </si>
  <si>
    <t>5021</t>
  </si>
  <si>
    <t>Ostatní osobní výdaje</t>
  </si>
  <si>
    <t>ODPA(4) 6114 Volby do Parlamentu ČR</t>
  </si>
  <si>
    <t>5038</t>
  </si>
  <si>
    <t>Pojistné na zákonné pojištění odpovědnosti zaměstnavatele za škodu při pracovním úrazu nebo nemoci z povolání</t>
  </si>
  <si>
    <t>5041</t>
  </si>
  <si>
    <t>Odměny za užití duševního vlastnictví</t>
  </si>
  <si>
    <t>0617100049</t>
  </si>
  <si>
    <t>Oslavy 80. let od konce války</t>
  </si>
  <si>
    <t>0617100010</t>
  </si>
  <si>
    <t>Správa MěÚ - projekt - efektivní a komunikativní úřad</t>
  </si>
  <si>
    <t>0617100004</t>
  </si>
  <si>
    <t>Zpracování vizuálu města a PO</t>
  </si>
  <si>
    <t>0617100044</t>
  </si>
  <si>
    <t>Partnerská spolupráce - Námestovo, Karlovac</t>
  </si>
  <si>
    <t>5192</t>
  </si>
  <si>
    <t>Poskytnuté náhrady</t>
  </si>
  <si>
    <t>5195</t>
  </si>
  <si>
    <t>Odvody za neplnění povinnosti zaměstnávat zdravotně postižené</t>
  </si>
  <si>
    <t>5499</t>
  </si>
  <si>
    <t>Ostatní neinvestiční transfery fyzickým osobám</t>
  </si>
  <si>
    <t>5660</t>
  </si>
  <si>
    <t>Neinvestiční půjčené prostředky fyzickým osobám</t>
  </si>
  <si>
    <t>6221</t>
  </si>
  <si>
    <t>0000006221</t>
  </si>
  <si>
    <t>Humanitární zahraniční pomoc přímá</t>
  </si>
  <si>
    <t>ODPA(4) 6221 Humanitární zahraniční pomoc přímá</t>
  </si>
  <si>
    <t>ODPA(2) 62 Jiné veřejné služby a činnosti</t>
  </si>
  <si>
    <t>5141</t>
  </si>
  <si>
    <t>Úroky vlastní</t>
  </si>
  <si>
    <t>0000006300</t>
  </si>
  <si>
    <t>6320</t>
  </si>
  <si>
    <t>ODPA(4) 6320 Pojištění funkčně nespecifikované</t>
  </si>
  <si>
    <t>6399</t>
  </si>
  <si>
    <t>5365</t>
  </si>
  <si>
    <t>Platby daní krajům, obcím a státním fondům</t>
  </si>
  <si>
    <t>0639900001</t>
  </si>
  <si>
    <t>Rezerva pro poskytnutí darů v gesci RM</t>
  </si>
  <si>
    <t>ODPA(4) 6399 Ostatní finanční operace</t>
  </si>
  <si>
    <t>6121</t>
  </si>
  <si>
    <t>Stavby</t>
  </si>
  <si>
    <t>0221200007</t>
  </si>
  <si>
    <t>Projekty komunikací</t>
  </si>
  <si>
    <t>0221200121</t>
  </si>
  <si>
    <t>MK - Lipová, Hybešova a Rumunská (PD)</t>
  </si>
  <si>
    <t>0221200132</t>
  </si>
  <si>
    <t>Kletečná - most</t>
  </si>
  <si>
    <t>0221200159</t>
  </si>
  <si>
    <t>MK - Vosmíkova,Dukelská (PD)</t>
  </si>
  <si>
    <t>0221200166</t>
  </si>
  <si>
    <t>MK - Světlice - 886/1</t>
  </si>
  <si>
    <t>0221200168</t>
  </si>
  <si>
    <t>MK - Hálkova - hráz - III. etapa (PD)</t>
  </si>
  <si>
    <t>0221200170</t>
  </si>
  <si>
    <t>Příjezd k LTRN</t>
  </si>
  <si>
    <t>0221200172</t>
  </si>
  <si>
    <t>Rozkoš - cesta u lesa</t>
  </si>
  <si>
    <t>0221200173</t>
  </si>
  <si>
    <t>Plačkov - železniční přejezd (PD)</t>
  </si>
  <si>
    <t>0221200180</t>
  </si>
  <si>
    <t>MK - Jiřická, U Kaštanu (ST)</t>
  </si>
  <si>
    <t>0221200181</t>
  </si>
  <si>
    <t>Vilémov - náves (ST)</t>
  </si>
  <si>
    <t>0221200182</t>
  </si>
  <si>
    <t>MK - Hálkova II. etapa</t>
  </si>
  <si>
    <t>0221200183</t>
  </si>
  <si>
    <t>MK - Mírová, Družstevní, Svépomocná (ST)</t>
  </si>
  <si>
    <t>0221200184</t>
  </si>
  <si>
    <t>Hadina - hráz</t>
  </si>
  <si>
    <t>0221200186</t>
  </si>
  <si>
    <t>Zatrubnění příkopu Krasoňov</t>
  </si>
  <si>
    <t>0221200187</t>
  </si>
  <si>
    <t>Rozkoš-nový obrubník ke komunikaci</t>
  </si>
  <si>
    <t>6122</t>
  </si>
  <si>
    <t>Stroje, přístroje a zařízení</t>
  </si>
  <si>
    <t>0221900044</t>
  </si>
  <si>
    <t>Chodník Okružní</t>
  </si>
  <si>
    <t>0221900081</t>
  </si>
  <si>
    <t>Vnitroblok Hálkova a Lnářská (PD)</t>
  </si>
  <si>
    <t>0221900082</t>
  </si>
  <si>
    <t>Stoupací pruh I/34 (PD)</t>
  </si>
  <si>
    <t>0221900083</t>
  </si>
  <si>
    <t>Prostor mezi kinem a obchodním domem</t>
  </si>
  <si>
    <t>0221900089</t>
  </si>
  <si>
    <t>Chodník Fügnerova</t>
  </si>
  <si>
    <t>0221900090</t>
  </si>
  <si>
    <t>Vnitroblok Lužická 1332 - 1335 (PD)</t>
  </si>
  <si>
    <t>0221900091</t>
  </si>
  <si>
    <t>Vnitroblok Hálkova 981</t>
  </si>
  <si>
    <t>0221900092</t>
  </si>
  <si>
    <t>Vilémov - chodník (PD)</t>
  </si>
  <si>
    <t>0221900095</t>
  </si>
  <si>
    <t>Zastávka Vilémov</t>
  </si>
  <si>
    <t>0222100007</t>
  </si>
  <si>
    <t>Inform. panel odjezdů a příjezdů autobusů</t>
  </si>
  <si>
    <t>0231000045</t>
  </si>
  <si>
    <t>VOD - Lhotka - napojení vrtané studny</t>
  </si>
  <si>
    <t>0231000054</t>
  </si>
  <si>
    <t>VOD - Pražská a Na Kasárnách - Plán obnovy</t>
  </si>
  <si>
    <t>0231000060</t>
  </si>
  <si>
    <t>VOD - V Cípku</t>
  </si>
  <si>
    <t>0231000067</t>
  </si>
  <si>
    <t>VOD - Kamarytova (PD)</t>
  </si>
  <si>
    <t>0232100054</t>
  </si>
  <si>
    <t>ČOV Humpolec (PD)</t>
  </si>
  <si>
    <t>0232100059</t>
  </si>
  <si>
    <t>KAN - Pstružný potok - Spojovací - Lužická (PD)</t>
  </si>
  <si>
    <t>0232100060</t>
  </si>
  <si>
    <t>KAN - Lužická přeložka (PD)</t>
  </si>
  <si>
    <t>0232100061</t>
  </si>
  <si>
    <t>KAN - Světlice - 886/1</t>
  </si>
  <si>
    <t>0232100064</t>
  </si>
  <si>
    <t>Děšť. kanalizace Pražská, Na Kasárnách</t>
  </si>
  <si>
    <t>0232100065</t>
  </si>
  <si>
    <t>KAN - Kamarytova (PD)</t>
  </si>
  <si>
    <t>0232100066</t>
  </si>
  <si>
    <t>Řešení dešť.vod na sídlišti Na Rybníčku (PD)</t>
  </si>
  <si>
    <t>0234100005</t>
  </si>
  <si>
    <t>Stavidlo rybníka v Plačkově</t>
  </si>
  <si>
    <t>6351</t>
  </si>
  <si>
    <t>Investiční transfery zřízeným příspěvkovým organizacím</t>
  </si>
  <si>
    <t>0030100001</t>
  </si>
  <si>
    <t>MŠ - RYB - revitalizace zahrady</t>
  </si>
  <si>
    <t>0030100002</t>
  </si>
  <si>
    <t>MŠ - SKA - revitalizace zahrady (PD)</t>
  </si>
  <si>
    <t>0030100008</t>
  </si>
  <si>
    <t>MŠ - SKA - Zabezpečovací systém</t>
  </si>
  <si>
    <t>0032100002</t>
  </si>
  <si>
    <t>ZŠ - HÁL - počítačová učebna</t>
  </si>
  <si>
    <t>0032100003</t>
  </si>
  <si>
    <t>ZŠ - HÁL - rozšíření školy</t>
  </si>
  <si>
    <t>0032100004</t>
  </si>
  <si>
    <t>ZŠ - HÁL - rekonstrukce střechy na budově I. stupně</t>
  </si>
  <si>
    <t>0032100007</t>
  </si>
  <si>
    <t>ZŠ - HÁL - modernizace odborné učebny</t>
  </si>
  <si>
    <t>0032100008</t>
  </si>
  <si>
    <t>ZŠ - HÁL - klimatizační jednotka k mrazákům do jídelny</t>
  </si>
  <si>
    <t>0032200004</t>
  </si>
  <si>
    <t>ZŠ - HRA - rozšíření školy (PD)</t>
  </si>
  <si>
    <t>0032200005</t>
  </si>
  <si>
    <t>ZŠ - HRA - rekonstrukce jídelny (PD)</t>
  </si>
  <si>
    <t>0032200006</t>
  </si>
  <si>
    <t>ZŠ - HRA - sanace obvodové zdi</t>
  </si>
  <si>
    <t>0032200007</t>
  </si>
  <si>
    <t>ZŠ - HRA - rekonstrukce přípravy teplé vody (PD)</t>
  </si>
  <si>
    <t>0032200008</t>
  </si>
  <si>
    <t>ZŠ - HRA - mikroskopovna</t>
  </si>
  <si>
    <t>0032400007</t>
  </si>
  <si>
    <t>ZUŠ - rekonstrukce učebny v 3NP</t>
  </si>
  <si>
    <t>0032400008</t>
  </si>
  <si>
    <t>ZUŠ - stavební úpravy suterénu</t>
  </si>
  <si>
    <t>0032500001</t>
  </si>
  <si>
    <t>SVČ - rekonstrukce toalet</t>
  </si>
  <si>
    <t>0032500003</t>
  </si>
  <si>
    <t>SVČ - revitalizace areálu (PD)</t>
  </si>
  <si>
    <t>0032500005</t>
  </si>
  <si>
    <t>SVČ - stavební úpravy suterénu</t>
  </si>
  <si>
    <t>0331900024</t>
  </si>
  <si>
    <t>Využití městského bloku "SPOLKOVÝ DŮM - HUSOVA" (PD)</t>
  </si>
  <si>
    <t>0331900036</t>
  </si>
  <si>
    <t>Pamětní deska M. Čáp - RAF</t>
  </si>
  <si>
    <t>0331900037</t>
  </si>
  <si>
    <t>OÚE-Využití městského bloku "SPOLKOVÝ DŮM - HUSOVA" (PD)</t>
  </si>
  <si>
    <t>0037600001</t>
  </si>
  <si>
    <t>MěKIS - Havlíčkovo náměstí 91 - rekonstrukce občerstvení v kině (PD)</t>
  </si>
  <si>
    <t>0037600003</t>
  </si>
  <si>
    <t>MěKIS - Dolní náměstí 250 - rekonstrukce knihovny pro dospělé čtenáře (PD)</t>
  </si>
  <si>
    <t>0037600004</t>
  </si>
  <si>
    <t>MěKIS - Horní náměstí 273 - národopisná expozice</t>
  </si>
  <si>
    <t>0331900035</t>
  </si>
  <si>
    <t>MěKIS-interiér infocentra (PD)</t>
  </si>
  <si>
    <t>0332200022</t>
  </si>
  <si>
    <t>Hrad Orlík - zastropení sklepení</t>
  </si>
  <si>
    <t>0332200033</t>
  </si>
  <si>
    <t>Hrad Orlík - roubení velké cisterny s obedněním</t>
  </si>
  <si>
    <t>0332200035</t>
  </si>
  <si>
    <t>Dolní náměstí 253 - výměna rozvodů vodovou a kanalizace</t>
  </si>
  <si>
    <t>0332200036</t>
  </si>
  <si>
    <t>Hrad Orlík - roubení malé cisterny</t>
  </si>
  <si>
    <t>0332200037</t>
  </si>
  <si>
    <t>Dolní náměstí 253 - výměna rozvodů vodovodu a kanalizace</t>
  </si>
  <si>
    <t>0332600038</t>
  </si>
  <si>
    <t>Kaple u Svatého Václava (ST)</t>
  </si>
  <si>
    <t>0341200015</t>
  </si>
  <si>
    <t>Hřiště - herní prvky</t>
  </si>
  <si>
    <t>0341200096</t>
  </si>
  <si>
    <t>Hřiště - Hněvkovice (PD)</t>
  </si>
  <si>
    <t>0341200099</t>
  </si>
  <si>
    <t>ZS - přístavba a stavební úpravy (ST)</t>
  </si>
  <si>
    <t>0341200126</t>
  </si>
  <si>
    <t>FS - budova zázemí (PD)</t>
  </si>
  <si>
    <t>0341200127</t>
  </si>
  <si>
    <t>Sportovní hala v Humpolci</t>
  </si>
  <si>
    <t>0341200145</t>
  </si>
  <si>
    <t>Hřiště - Na Skalce (PD)</t>
  </si>
  <si>
    <t>0341200148</t>
  </si>
  <si>
    <t>Hřiště - Kletečná</t>
  </si>
  <si>
    <t>0341200149</t>
  </si>
  <si>
    <t>Hřiště - Vilémov</t>
  </si>
  <si>
    <t>0341200150</t>
  </si>
  <si>
    <t>Koupaliště - chlorovna</t>
  </si>
  <si>
    <t>0341200152</t>
  </si>
  <si>
    <t>FS - vrata u garáže</t>
  </si>
  <si>
    <t>0341200153</t>
  </si>
  <si>
    <t>Petrovice závlaha vrt</t>
  </si>
  <si>
    <t>0341200156</t>
  </si>
  <si>
    <t>OÚE-FVE Humpolec-PD pro provedení stavby</t>
  </si>
  <si>
    <t>0341200158</t>
  </si>
  <si>
    <t>Koupaliště - nové herní prvky brouzdaliště</t>
  </si>
  <si>
    <t>0341200161</t>
  </si>
  <si>
    <t>Nová vjezd. brána - sportoviště Plačkov</t>
  </si>
  <si>
    <t>0341200162</t>
  </si>
  <si>
    <t>Rozšíření cvič. plochy vedle work-out hřiště Podhrad</t>
  </si>
  <si>
    <t>0341200143</t>
  </si>
  <si>
    <t>ZS - ozvučení - evakuační rozhlas</t>
  </si>
  <si>
    <t>0341200160</t>
  </si>
  <si>
    <t>FS - sekačka</t>
  </si>
  <si>
    <t>0351200004</t>
  </si>
  <si>
    <t>Vybavení ordinace stomatologa</t>
  </si>
  <si>
    <t>0000024505</t>
  </si>
  <si>
    <t>BHS - Jana Zábrany 245 - energetická opatření</t>
  </si>
  <si>
    <t>0000060105</t>
  </si>
  <si>
    <t>BHS - Hálkova 601 - energetická opatření</t>
  </si>
  <si>
    <t>0000073004</t>
  </si>
  <si>
    <t>OÚE - BHS - Školní 730 - výtah</t>
  </si>
  <si>
    <t>0361200013</t>
  </si>
  <si>
    <t>BH - bytový dům Hálkova (PD)</t>
  </si>
  <si>
    <t>0361200018</t>
  </si>
  <si>
    <t>BHS - rekonstrukce bytů</t>
  </si>
  <si>
    <t>0361300175</t>
  </si>
  <si>
    <t>NH - rekonstrukce ordinace</t>
  </si>
  <si>
    <t>0361300185</t>
  </si>
  <si>
    <t>NH - rekonstrukce budov OV (ST)</t>
  </si>
  <si>
    <t>0361300186</t>
  </si>
  <si>
    <t>NH - Plačkov - budova u hřiště (PD)</t>
  </si>
  <si>
    <t>0361300196</t>
  </si>
  <si>
    <t>NH - Petrovice - budova OV (PD)</t>
  </si>
  <si>
    <t>0361300197</t>
  </si>
  <si>
    <t>NH - Petrovice - altán (ST)</t>
  </si>
  <si>
    <t>0361300201</t>
  </si>
  <si>
    <t>0361300204</t>
  </si>
  <si>
    <t>NH - připojení eg.d - OV</t>
  </si>
  <si>
    <t>0361300205</t>
  </si>
  <si>
    <t>NH - plyn. kotelna, budova SDH, Hálkova 422</t>
  </si>
  <si>
    <t>0361300207</t>
  </si>
  <si>
    <t>NH - Bytový dům Jihlavská (PD)</t>
  </si>
  <si>
    <t>0361300208</t>
  </si>
  <si>
    <t>NH - Kletečná - budova OV</t>
  </si>
  <si>
    <t>0361300210</t>
  </si>
  <si>
    <t>NH - Chata Bělice - zemní filtry</t>
  </si>
  <si>
    <t>0361300211</t>
  </si>
  <si>
    <t>Akustická opatření - Spolkový dům</t>
  </si>
  <si>
    <t>0363100012</t>
  </si>
  <si>
    <t>VO - nové akce (PD)</t>
  </si>
  <si>
    <t>0363100059</t>
  </si>
  <si>
    <t>VO - nové akce</t>
  </si>
  <si>
    <t>0363100069</t>
  </si>
  <si>
    <t>VO - Okružní</t>
  </si>
  <si>
    <t>0363100070</t>
  </si>
  <si>
    <t>VO - Blanická</t>
  </si>
  <si>
    <t>0363100072</t>
  </si>
  <si>
    <t>VO - Hálkova II. etapa</t>
  </si>
  <si>
    <t>0363100073</t>
  </si>
  <si>
    <t>VO - Fügnerova</t>
  </si>
  <si>
    <t>0363100075</t>
  </si>
  <si>
    <t>VO - Vilémov</t>
  </si>
  <si>
    <t>0363200022</t>
  </si>
  <si>
    <t>U Nemocnice 934 - smuteční síň - přístřešek</t>
  </si>
  <si>
    <t>3633</t>
  </si>
  <si>
    <t>0363300001</t>
  </si>
  <si>
    <t>Přeložka přípojky + rozvaděč ZŠ HÁL</t>
  </si>
  <si>
    <t>0363300003</t>
  </si>
  <si>
    <t>Přeložka Hálkova</t>
  </si>
  <si>
    <t>ODPA(4) 3633 Výstavba a údržba místních inženýrských sítí</t>
  </si>
  <si>
    <t>6119</t>
  </si>
  <si>
    <t>Ostatní nákup dlouhodobého nehmotného majetku</t>
  </si>
  <si>
    <t>0363500018</t>
  </si>
  <si>
    <t>Územní plán</t>
  </si>
  <si>
    <t>0363900050</t>
  </si>
  <si>
    <t>DTMM</t>
  </si>
  <si>
    <t>0363900054</t>
  </si>
  <si>
    <t>Kuličková dráha (PR)</t>
  </si>
  <si>
    <t>0363900055</t>
  </si>
  <si>
    <t>Parkoviště Rozkoš (PR)</t>
  </si>
  <si>
    <t>0363900056</t>
  </si>
  <si>
    <t>Vodní prvek Stromovka (PR)</t>
  </si>
  <si>
    <t>6130</t>
  </si>
  <si>
    <t>Pozemky</t>
  </si>
  <si>
    <t>0363900020</t>
  </si>
  <si>
    <t>Výkup nemovitostí</t>
  </si>
  <si>
    <t>6901</t>
  </si>
  <si>
    <t>Rezervy investičních výdajů</t>
  </si>
  <si>
    <t>0372200019</t>
  </si>
  <si>
    <t>Odpady - nová kontejnerová stání</t>
  </si>
  <si>
    <t>0372200020</t>
  </si>
  <si>
    <t>Nové kontejnery na BIO</t>
  </si>
  <si>
    <t>0374400007</t>
  </si>
  <si>
    <t>Hladinoměr</t>
  </si>
  <si>
    <t>0374500080</t>
  </si>
  <si>
    <t>Protihluková stěna Okružní x Stodůlky</t>
  </si>
  <si>
    <t>0374500083</t>
  </si>
  <si>
    <t>Protihluková stěna D1</t>
  </si>
  <si>
    <t>0374500091</t>
  </si>
  <si>
    <t>Parkové úpravy Plačkov</t>
  </si>
  <si>
    <t>0374900011</t>
  </si>
  <si>
    <t>Naučná stezka Březina (KV)</t>
  </si>
  <si>
    <t>0531100007</t>
  </si>
  <si>
    <t>TZ-soc. zařízení, Příčná 1525</t>
  </si>
  <si>
    <t>0531100003</t>
  </si>
  <si>
    <t>Kamerový systém - nové kamery</t>
  </si>
  <si>
    <t>0531100005</t>
  </si>
  <si>
    <t>Úsekové měření Rozkoš</t>
  </si>
  <si>
    <t>0551200010</t>
  </si>
  <si>
    <t>Novostavba hasičské zbrojnice SDH Humpolec (PD)</t>
  </si>
  <si>
    <t>6123</t>
  </si>
  <si>
    <t>Dopravní prostředky</t>
  </si>
  <si>
    <t>0551200016</t>
  </si>
  <si>
    <t>SDH Humpolec CAS</t>
  </si>
  <si>
    <t>6111</t>
  </si>
  <si>
    <t>Programové vybavení</t>
  </si>
  <si>
    <t>0617100051</t>
  </si>
  <si>
    <t>SW vybavení pro odbor OISM</t>
  </si>
  <si>
    <t>0617100028</t>
  </si>
  <si>
    <t>Webové stránky města a MěKIS</t>
  </si>
  <si>
    <t>0617100030</t>
  </si>
  <si>
    <t>Správa MěÚ - Energeticky úsporná opatření v č. p. 300 (PD)</t>
  </si>
  <si>
    <t>0617100050</t>
  </si>
  <si>
    <t>Zabezp. kanceláří OSPOD a OPPaPŘ</t>
  </si>
  <si>
    <t>0617100053</t>
  </si>
  <si>
    <t>OÚE-Realizace napoj. na opt.síť a trasování-Nerudova ulice</t>
  </si>
  <si>
    <t>0617100040</t>
  </si>
  <si>
    <t>Zahradní traktory pro MČ</t>
  </si>
  <si>
    <t>6125</t>
  </si>
  <si>
    <t>Informační a komunikační technologie</t>
  </si>
  <si>
    <t>0617100009</t>
  </si>
  <si>
    <t>Výpočetní technika</t>
  </si>
  <si>
    <t>0617100048</t>
  </si>
  <si>
    <t>Platební terminál</t>
  </si>
  <si>
    <t>Podmínka: AND POL=8*</t>
  </si>
  <si>
    <t>8115</t>
  </si>
  <si>
    <t>Změny stavu krátkodobých prostředků na bankovních účtech kromě změn stavů účtů stát.fin.aktiv, které tvoří kapitolu OSFA</t>
  </si>
  <si>
    <t>8117</t>
  </si>
  <si>
    <t>Aktivní krátkodobé operace řízení likvidity - příjmy</t>
  </si>
  <si>
    <t>8118</t>
  </si>
  <si>
    <t>Aktivní krátkodobé operace řízení likvidity - výdaje</t>
  </si>
  <si>
    <t>8124</t>
  </si>
  <si>
    <t>Uhrazené splátky dlouhodobých přijatých půjčených prostředků</t>
  </si>
  <si>
    <t>8901</t>
  </si>
  <si>
    <t>Operace z peněžních účtů rozpočtové jednotky nemající charakter příjmů a výdajů vládního sektoru</t>
  </si>
  <si>
    <t>POL(1) 8 Financování</t>
  </si>
  <si>
    <t>Provozní saldo v (tis. Kč) a ukazatel provozního salda (%)</t>
  </si>
  <si>
    <t>Výsledek hospodaření Města Humpolec k 31.7.2025</t>
  </si>
  <si>
    <t> (v tis. Kč):</t>
  </si>
  <si>
    <t>Třída RS</t>
  </si>
  <si>
    <t>SR</t>
  </si>
  <si>
    <t>UR</t>
  </si>
  <si>
    <t> Plnění k 31.7.2025</t>
  </si>
  <si>
    <t>% k UR</t>
  </si>
  <si>
    <t>ROZPOČTOVÉ PŘÍJMY CELKEM</t>
  </si>
  <si>
    <t>1+2+3+4</t>
  </si>
  <si>
    <t>z toho:</t>
  </si>
  <si>
    <t>DAŇOVÉ PŘÍJMY</t>
  </si>
  <si>
    <t>NEDAŇOVÉ PŘÍJMY</t>
  </si>
  <si>
    <t>KAPITÁLOVÉ PŘÍJMY</t>
  </si>
  <si>
    <t>PŘIJATÉ TRANSFERY =DOTACE </t>
  </si>
  <si>
    <t>ROZPOČTOVÉ VÝDAJE CELKEM</t>
  </si>
  <si>
    <t>5+6</t>
  </si>
  <si>
    <t>BĚŽNÉ VÝDAJE</t>
  </si>
  <si>
    <t>KAPITÁLOVÉ VÝDAJE</t>
  </si>
  <si>
    <t>VÝSLEDEK HOSPODAŘENÍ k 31. 7. 2025 (SCHODEK/PŘEBYTEK):</t>
  </si>
  <si>
    <t>FINANCOVÁNÍ CELKEM</t>
  </si>
  <si>
    <t>ZMĚNA STAVU FINANČNÍCH PROSTŘEDKŮ NA BĚŽNÝCH ÚČTECH</t>
  </si>
  <si>
    <t>ČSOB Termínovaný vklad -příjmy</t>
  </si>
  <si>
    <t>ČSOB Termínovaný vklad -výdaje</t>
  </si>
  <si>
    <t>SPLÁTKY PŘIJATÝCH ÚVĚRU -SFŽP, ČSOB</t>
  </si>
  <si>
    <t>DPH-PŘENESENÁ DAŇOVÁ POVINNOST</t>
  </si>
  <si>
    <t>x</t>
  </si>
  <si>
    <t>z toho sdílené daně (POL 1111+1112+1113+1121+1211)</t>
  </si>
  <si>
    <t>PŘÍJMY - Plnění rozpisu rozpočtu k 31.07.2025 v Kč</t>
  </si>
  <si>
    <t>BĚŽNÉ VÝDAJE - Plnění rozpisu rozpočtu k 31.07.2025 v Kč</t>
  </si>
  <si>
    <t>KAPITÁLOVÉ VÝDAJE - Plnění rozpisu rozpočtu k 31.07.2025 v Kč</t>
  </si>
  <si>
    <t>FINANCOVÁNÍ - Plnění rozpisu rozpočtu k 31.07.2025 v Kč</t>
  </si>
  <si>
    <t>Z důvodu přiznivé úrokové sazby na spořícím účtu byly volné finanční prostředky z BÚ-vodního hospodářství (15 mil. Kč) a z BÚ-bytového hospodářství (25 mil. Kč) dočasně přesunuty na spořící účet.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</si>
</sst>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23" x14ac:knownFonts="1">
    <font>
      <sz val="11"/>
      <color indexed="8"/>
      <name val="Aptos Narrow"/>
      <family val="2"/>
      <scheme val="minor"/>
    </font>
    <font>
      <b/>
      <sz val="8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ptos Narrow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ptos Narrow"/>
      <family val="2"/>
      <scheme val="minor"/>
    </font>
    <font>
      <b/>
      <sz val="14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indexed="8"/>
      <name val="Aptos Narrow"/>
      <family val="2"/>
      <charset val="238"/>
      <scheme val="minor"/>
    </font>
    <font>
      <sz val="11"/>
      <color indexed="8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u/>
      <sz val="14"/>
      <color indexed="8"/>
      <name val="Aptos Narrow"/>
      <family val="2"/>
      <scheme val="minor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A57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6907"/>
        <bgColor indexed="64"/>
      </patternFill>
    </fill>
    <fill>
      <patternFill patternType="solid">
        <fgColor rgb="FFFBAD5F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left" wrapText="1"/>
    </xf>
    <xf numFmtId="0" fontId="6" fillId="0" borderId="0" xfId="0" applyFont="1"/>
    <xf numFmtId="0" fontId="9" fillId="0" borderId="0" xfId="0" applyFont="1"/>
    <xf numFmtId="0" fontId="7" fillId="0" borderId="3" xfId="0" applyFont="1" applyBorder="1" applyAlignment="1">
      <alignment wrapText="1"/>
    </xf>
    <xf numFmtId="4" fontId="7" fillId="0" borderId="3" xfId="0" applyNumberFormat="1" applyFont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4" fontId="7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8" fillId="9" borderId="3" xfId="0" applyNumberFormat="1" applyFont="1" applyFill="1" applyBorder="1" applyAlignment="1">
      <alignment horizontal="right" vertical="center" wrapText="1"/>
    </xf>
    <xf numFmtId="4" fontId="8" fillId="10" borderId="3" xfId="0" applyNumberFormat="1" applyFont="1" applyFill="1" applyBorder="1" applyAlignment="1">
      <alignment horizontal="right" vertical="center" wrapText="1"/>
    </xf>
    <xf numFmtId="4" fontId="8" fillId="6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3" fontId="0" fillId="0" borderId="3" xfId="0" applyNumberFormat="1" applyBorder="1"/>
    <xf numFmtId="3" fontId="16" fillId="13" borderId="3" xfId="0" applyNumberFormat="1" applyFont="1" applyFill="1" applyBorder="1"/>
    <xf numFmtId="3" fontId="8" fillId="4" borderId="3" xfId="0" applyNumberFormat="1" applyFont="1" applyFill="1" applyBorder="1" applyAlignment="1">
      <alignment horizontal="right" vertical="center" wrapText="1"/>
    </xf>
    <xf numFmtId="164" fontId="8" fillId="4" borderId="3" xfId="0" applyNumberFormat="1" applyFont="1" applyFill="1" applyBorder="1" applyAlignment="1">
      <alignment horizontal="right" vertical="center" wrapText="1"/>
    </xf>
    <xf numFmtId="3" fontId="16" fillId="14" borderId="3" xfId="0" applyNumberFormat="1" applyFont="1" applyFill="1" applyBorder="1"/>
    <xf numFmtId="165" fontId="18" fillId="0" borderId="3" xfId="0" applyNumberFormat="1" applyFont="1" applyBorder="1"/>
    <xf numFmtId="3" fontId="15" fillId="12" borderId="4" xfId="0" applyNumberFormat="1" applyFont="1" applyFill="1" applyBorder="1" applyAlignment="1">
      <alignment horizontal="right" vertical="center" wrapText="1"/>
    </xf>
    <xf numFmtId="164" fontId="15" fillId="12" borderId="4" xfId="0" applyNumberFormat="1" applyFont="1" applyFill="1" applyBorder="1" applyAlignment="1">
      <alignment horizontal="right" vertical="center" wrapText="1"/>
    </xf>
    <xf numFmtId="3" fontId="5" fillId="12" borderId="3" xfId="0" applyNumberFormat="1" applyFont="1" applyFill="1" applyBorder="1" applyAlignment="1">
      <alignment horizontal="right" vertical="center" wrapText="1"/>
    </xf>
    <xf numFmtId="164" fontId="5" fillId="12" borderId="3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164" fontId="16" fillId="14" borderId="3" xfId="0" applyNumberFormat="1" applyFont="1" applyFill="1" applyBorder="1"/>
    <xf numFmtId="3" fontId="17" fillId="15" borderId="3" xfId="0" applyNumberFormat="1" applyFont="1" applyFill="1" applyBorder="1"/>
    <xf numFmtId="165" fontId="17" fillId="15" borderId="3" xfId="0" applyNumberFormat="1" applyFont="1" applyFill="1" applyBorder="1"/>
    <xf numFmtId="3" fontId="19" fillId="13" borderId="3" xfId="0" applyNumberFormat="1" applyFont="1" applyFill="1" applyBorder="1"/>
    <xf numFmtId="165" fontId="19" fillId="13" borderId="3" xfId="0" applyNumberFormat="1" applyFont="1" applyFill="1" applyBorder="1"/>
    <xf numFmtId="165" fontId="0" fillId="0" borderId="3" xfId="0" applyNumberFormat="1" applyBorder="1"/>
    <xf numFmtId="4" fontId="8" fillId="13" borderId="3" xfId="0" applyNumberFormat="1" applyFont="1" applyFill="1" applyBorder="1" applyAlignment="1">
      <alignment horizontal="right" vertical="center" wrapText="1"/>
    </xf>
    <xf numFmtId="4" fontId="8" fillId="11" borderId="3" xfId="0" applyNumberFormat="1" applyFont="1" applyFill="1" applyBorder="1" applyAlignment="1">
      <alignment horizontal="right" vertical="center" wrapText="1"/>
    </xf>
    <xf numFmtId="165" fontId="16" fillId="17" borderId="3" xfId="0" applyNumberFormat="1" applyFont="1" applyFill="1" applyBorder="1"/>
    <xf numFmtId="3" fontId="19" fillId="17" borderId="3" xfId="0" applyNumberFormat="1" applyFont="1" applyFill="1" applyBorder="1"/>
    <xf numFmtId="0" fontId="20" fillId="0" borderId="0" xfId="0" applyFont="1" applyAlignment="1">
      <alignment horizontal="center"/>
    </xf>
    <xf numFmtId="0" fontId="14" fillId="0" borderId="0" xfId="0" applyFont="1"/>
    <xf numFmtId="0" fontId="14" fillId="13" borderId="15" xfId="0" applyFont="1" applyFill="1" applyBorder="1" applyAlignment="1">
      <alignment horizontal="center"/>
    </xf>
    <xf numFmtId="3" fontId="14" fillId="0" borderId="15" xfId="0" applyNumberFormat="1" applyFont="1" applyBorder="1"/>
    <xf numFmtId="3" fontId="21" fillId="0" borderId="15" xfId="0" applyNumberFormat="1" applyFont="1" applyBorder="1"/>
    <xf numFmtId="165" fontId="21" fillId="0" borderId="16" xfId="0" applyNumberFormat="1" applyFont="1" applyBorder="1"/>
    <xf numFmtId="0" fontId="0" fillId="0" borderId="4" xfId="0" applyBorder="1"/>
    <xf numFmtId="0" fontId="22" fillId="0" borderId="4" xfId="0" applyFont="1" applyBorder="1"/>
    <xf numFmtId="0" fontId="0" fillId="0" borderId="3" xfId="0" applyBorder="1"/>
    <xf numFmtId="3" fontId="0" fillId="0" borderId="3" xfId="1" applyNumberFormat="1" applyFont="1" applyBorder="1"/>
    <xf numFmtId="3" fontId="22" fillId="0" borderId="3" xfId="0" applyNumberFormat="1" applyFont="1" applyBorder="1"/>
    <xf numFmtId="165" fontId="22" fillId="0" borderId="3" xfId="0" applyNumberFormat="1" applyFont="1" applyBorder="1"/>
    <xf numFmtId="0" fontId="0" fillId="0" borderId="17" xfId="0" applyBorder="1"/>
    <xf numFmtId="3" fontId="0" fillId="0" borderId="17" xfId="0" applyNumberFormat="1" applyBorder="1"/>
    <xf numFmtId="0" fontId="13" fillId="0" borderId="17" xfId="0" applyFont="1" applyBorder="1"/>
    <xf numFmtId="165" fontId="13" fillId="0" borderId="17" xfId="0" applyNumberFormat="1" applyFont="1" applyBorder="1"/>
    <xf numFmtId="0" fontId="14" fillId="18" borderId="15" xfId="0" applyFont="1" applyFill="1" applyBorder="1" applyAlignment="1">
      <alignment horizontal="center"/>
    </xf>
    <xf numFmtId="3" fontId="0" fillId="0" borderId="4" xfId="0" applyNumberFormat="1" applyBorder="1"/>
    <xf numFmtId="0" fontId="13" fillId="0" borderId="4" xfId="0" applyFont="1" applyBorder="1"/>
    <xf numFmtId="165" fontId="13" fillId="0" borderId="4" xfId="0" applyNumberFormat="1" applyFont="1" applyBorder="1"/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4" fillId="0" borderId="15" xfId="0" applyFont="1" applyBorder="1"/>
    <xf numFmtId="164" fontId="21" fillId="0" borderId="15" xfId="0" applyNumberFormat="1" applyFont="1" applyBorder="1"/>
    <xf numFmtId="0" fontId="0" fillId="13" borderId="3" xfId="0" applyFill="1" applyBorder="1" applyAlignment="1">
      <alignment horizontal="center"/>
    </xf>
    <xf numFmtId="0" fontId="13" fillId="0" borderId="3" xfId="0" applyFont="1" applyBorder="1"/>
    <xf numFmtId="165" fontId="13" fillId="0" borderId="3" xfId="0" applyNumberFormat="1" applyFont="1" applyBorder="1"/>
    <xf numFmtId="0" fontId="0" fillId="0" borderId="3" xfId="0" applyBorder="1" applyAlignment="1">
      <alignment wrapText="1"/>
    </xf>
    <xf numFmtId="0" fontId="22" fillId="0" borderId="3" xfId="0" applyFont="1" applyBorder="1"/>
    <xf numFmtId="0" fontId="22" fillId="0" borderId="3" xfId="0" applyFont="1" applyBorder="1" applyAlignment="1">
      <alignment horizontal="center"/>
    </xf>
    <xf numFmtId="4" fontId="8" fillId="19" borderId="3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3" fontId="5" fillId="13" borderId="4" xfId="0" applyNumberFormat="1" applyFont="1" applyFill="1" applyBorder="1" applyAlignment="1">
      <alignment horizontal="right" vertical="center" wrapText="1"/>
    </xf>
    <xf numFmtId="164" fontId="5" fillId="13" borderId="4" xfId="0" applyNumberFormat="1" applyFont="1" applyFill="1" applyBorder="1" applyAlignment="1">
      <alignment horizontal="righ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2" fillId="13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16" borderId="3" xfId="0" applyFont="1" applyFill="1" applyBorder="1" applyAlignment="1">
      <alignment wrapText="1"/>
    </xf>
    <xf numFmtId="0" fontId="8" fillId="19" borderId="3" xfId="0" applyFont="1" applyFill="1" applyBorder="1" applyAlignment="1">
      <alignment wrapText="1"/>
    </xf>
    <xf numFmtId="0" fontId="2" fillId="5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4" fillId="0" borderId="18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26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8" fillId="5" borderId="3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wrapText="1"/>
    </xf>
    <xf numFmtId="0" fontId="8" fillId="9" borderId="3" xfId="0" applyFont="1" applyFill="1" applyBorder="1" applyAlignment="1">
      <alignment wrapText="1"/>
    </xf>
    <xf numFmtId="0" fontId="8" fillId="10" borderId="3" xfId="0" applyFont="1" applyFill="1" applyBorder="1" applyAlignment="1">
      <alignment wrapText="1"/>
    </xf>
    <xf numFmtId="0" fontId="6" fillId="0" borderId="0" xfId="0" applyFont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BAD5F"/>
      <color rgb="FFFF6600"/>
      <color rgb="FFFFCC66"/>
      <color rgb="FFFF9933"/>
      <color rgb="FFE6972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754E-BD33-4533-9AD0-31623E1E1D1C}">
  <sheetPr>
    <tabColor rgb="FFFFFF00"/>
  </sheetPr>
  <dimension ref="A1:N154"/>
  <sheetViews>
    <sheetView tabSelected="1" workbookViewId="0">
      <pane ySplit="6" topLeftCell="A7" activePane="bottomLeft" state="frozen"/>
      <selection pane="bottomLeft" activeCell="N26" sqref="N26"/>
    </sheetView>
  </sheetViews>
  <sheetFormatPr defaultRowHeight="15" x14ac:dyDescent="0.25"/>
  <cols>
    <col min="1" max="4" width="6.7109375" customWidth="1"/>
    <col min="5" max="5" width="57.42578125" customWidth="1"/>
    <col min="6" max="6" width="14.7109375" customWidth="1"/>
    <col min="7" max="7" width="41.7109375" customWidth="1"/>
    <col min="8" max="11" width="15.7109375" customWidth="1"/>
    <col min="12" max="12" width="8.7109375" customWidth="1"/>
    <col min="14" max="14" width="11" bestFit="1" customWidth="1"/>
  </cols>
  <sheetData>
    <row r="1" spans="1:12" x14ac:dyDescent="0.25">
      <c r="A1" s="82" t="s">
        <v>0</v>
      </c>
      <c r="B1" s="82"/>
      <c r="C1" s="82"/>
      <c r="D1" s="82"/>
      <c r="E1" s="82"/>
      <c r="F1" s="83"/>
      <c r="G1" s="83"/>
      <c r="H1" s="83"/>
      <c r="I1" s="83"/>
      <c r="J1" s="83"/>
      <c r="K1" s="83"/>
      <c r="L1" s="83"/>
    </row>
    <row r="2" spans="1:12" x14ac:dyDescent="0.25">
      <c r="A2" s="82" t="s">
        <v>1</v>
      </c>
      <c r="B2" s="82"/>
      <c r="C2" s="82"/>
      <c r="D2" s="82"/>
      <c r="E2" s="82"/>
      <c r="F2" s="83"/>
      <c r="G2" s="83"/>
      <c r="H2" s="83"/>
      <c r="I2" s="83"/>
      <c r="J2" s="83"/>
      <c r="K2" s="83"/>
      <c r="L2" s="83"/>
    </row>
    <row r="3" spans="1:12" ht="26.25" x14ac:dyDescent="0.25">
      <c r="A3" s="84" t="s">
        <v>1593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s="2" customFormat="1" ht="14.25" thickBot="1" x14ac:dyDescent="0.3">
      <c r="A4" s="81" t="s">
        <v>377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2" customFormat="1" ht="14.25" thickBot="1" x14ac:dyDescent="0.3">
      <c r="A5" s="86" t="s">
        <v>378</v>
      </c>
      <c r="B5" s="88" t="s">
        <v>51</v>
      </c>
      <c r="C5" s="88" t="s">
        <v>278</v>
      </c>
      <c r="D5" s="88" t="s">
        <v>279</v>
      </c>
      <c r="E5" s="88" t="s">
        <v>3</v>
      </c>
      <c r="F5" s="88" t="s">
        <v>77</v>
      </c>
      <c r="G5" s="88" t="s">
        <v>3</v>
      </c>
      <c r="H5" s="90" t="s">
        <v>4</v>
      </c>
      <c r="I5" s="90"/>
      <c r="J5" s="90"/>
      <c r="K5" s="90"/>
      <c r="L5" s="91"/>
    </row>
    <row r="6" spans="1:12" s="2" customFormat="1" ht="26.25" thickBot="1" x14ac:dyDescent="0.3">
      <c r="A6" s="87"/>
      <c r="B6" s="89"/>
      <c r="C6" s="89"/>
      <c r="D6" s="89"/>
      <c r="E6" s="89"/>
      <c r="F6" s="89"/>
      <c r="G6" s="89"/>
      <c r="H6" s="9" t="s">
        <v>5</v>
      </c>
      <c r="I6" s="9" t="s">
        <v>6</v>
      </c>
      <c r="J6" s="14" t="s">
        <v>55</v>
      </c>
      <c r="K6" s="9" t="s">
        <v>7</v>
      </c>
      <c r="L6" s="10" t="s">
        <v>8</v>
      </c>
    </row>
    <row r="7" spans="1:12" s="2" customFormat="1" ht="13.5" x14ac:dyDescent="0.25">
      <c r="A7" s="7" t="s">
        <v>379</v>
      </c>
      <c r="B7" s="7"/>
      <c r="C7" s="7"/>
      <c r="D7" s="7" t="s">
        <v>380</v>
      </c>
      <c r="E7" s="7" t="s">
        <v>381</v>
      </c>
      <c r="F7" s="7"/>
      <c r="G7" s="7"/>
      <c r="H7" s="8">
        <v>47170000</v>
      </c>
      <c r="I7" s="8">
        <v>47170000</v>
      </c>
      <c r="J7" s="8">
        <v>26564636.329999998</v>
      </c>
      <c r="K7" s="8">
        <v>20605363.670000002</v>
      </c>
      <c r="L7" s="8">
        <v>56.316803752384992</v>
      </c>
    </row>
    <row r="8" spans="1:12" s="2" customFormat="1" ht="13.5" x14ac:dyDescent="0.25">
      <c r="A8" s="4" t="s">
        <v>379</v>
      </c>
      <c r="B8" s="4"/>
      <c r="C8" s="4"/>
      <c r="D8" s="4" t="s">
        <v>382</v>
      </c>
      <c r="E8" s="4" t="s">
        <v>383</v>
      </c>
      <c r="F8" s="4"/>
      <c r="G8" s="4"/>
      <c r="H8" s="5">
        <v>3450000</v>
      </c>
      <c r="I8" s="5">
        <v>3450000</v>
      </c>
      <c r="J8" s="5">
        <v>2385465.65</v>
      </c>
      <c r="K8" s="5">
        <v>1064534.3500000001</v>
      </c>
      <c r="L8" s="5">
        <v>69.143931884057977</v>
      </c>
    </row>
    <row r="9" spans="1:12" s="2" customFormat="1" ht="26.25" x14ac:dyDescent="0.25">
      <c r="A9" s="4" t="s">
        <v>379</v>
      </c>
      <c r="B9" s="4"/>
      <c r="C9" s="4"/>
      <c r="D9" s="4" t="s">
        <v>384</v>
      </c>
      <c r="E9" s="4" t="s">
        <v>385</v>
      </c>
      <c r="F9" s="4"/>
      <c r="G9" s="4"/>
      <c r="H9" s="5">
        <v>7460000</v>
      </c>
      <c r="I9" s="5">
        <v>7460000</v>
      </c>
      <c r="J9" s="5">
        <v>4799532.34</v>
      </c>
      <c r="K9" s="5">
        <v>2660467.66</v>
      </c>
      <c r="L9" s="5">
        <v>64.336894638069708</v>
      </c>
    </row>
    <row r="10" spans="1:12" s="2" customFormat="1" ht="13.5" x14ac:dyDescent="0.25">
      <c r="A10" s="4" t="s">
        <v>379</v>
      </c>
      <c r="B10" s="4"/>
      <c r="C10" s="4"/>
      <c r="D10" s="4" t="s">
        <v>386</v>
      </c>
      <c r="E10" s="4" t="s">
        <v>387</v>
      </c>
      <c r="F10" s="4"/>
      <c r="G10" s="4"/>
      <c r="H10" s="5">
        <v>60770000</v>
      </c>
      <c r="I10" s="5">
        <v>60770000</v>
      </c>
      <c r="J10" s="5">
        <v>38509979.670000002</v>
      </c>
      <c r="K10" s="5">
        <v>22260020.329999998</v>
      </c>
      <c r="L10" s="5">
        <v>63.370050468981404</v>
      </c>
    </row>
    <row r="11" spans="1:12" s="2" customFormat="1" ht="26.25" x14ac:dyDescent="0.25">
      <c r="A11" s="4" t="s">
        <v>379</v>
      </c>
      <c r="B11" s="4"/>
      <c r="C11" s="4"/>
      <c r="D11" s="4" t="s">
        <v>388</v>
      </c>
      <c r="E11" s="4" t="s">
        <v>389</v>
      </c>
      <c r="F11" s="4"/>
      <c r="G11" s="4"/>
      <c r="H11" s="5">
        <v>13000000</v>
      </c>
      <c r="I11" s="5">
        <v>13000000</v>
      </c>
      <c r="J11" s="5">
        <v>9317910</v>
      </c>
      <c r="K11" s="5">
        <v>3682090</v>
      </c>
      <c r="L11" s="5">
        <v>71.67623076923077</v>
      </c>
    </row>
    <row r="12" spans="1:12" s="2" customFormat="1" ht="13.5" x14ac:dyDescent="0.25">
      <c r="A12" s="4" t="s">
        <v>379</v>
      </c>
      <c r="B12" s="4"/>
      <c r="C12" s="4"/>
      <c r="D12" s="4" t="s">
        <v>390</v>
      </c>
      <c r="E12" s="4" t="s">
        <v>391</v>
      </c>
      <c r="F12" s="4"/>
      <c r="G12" s="4"/>
      <c r="H12" s="5">
        <v>119360000</v>
      </c>
      <c r="I12" s="5">
        <v>119360000</v>
      </c>
      <c r="J12" s="5">
        <v>66542512.030000001</v>
      </c>
      <c r="K12" s="5">
        <v>52817487.969999999</v>
      </c>
      <c r="L12" s="5">
        <v>55.749423617627343</v>
      </c>
    </row>
    <row r="13" spans="1:12" s="2" customFormat="1" ht="26.25" x14ac:dyDescent="0.25">
      <c r="A13" s="4" t="s">
        <v>379</v>
      </c>
      <c r="B13" s="4"/>
      <c r="C13" s="4"/>
      <c r="D13" s="4" t="s">
        <v>392</v>
      </c>
      <c r="E13" s="4" t="s">
        <v>393</v>
      </c>
      <c r="F13" s="4"/>
      <c r="G13" s="4"/>
      <c r="H13" s="5">
        <v>0</v>
      </c>
      <c r="I13" s="5">
        <v>0</v>
      </c>
      <c r="J13" s="5">
        <v>78915.3</v>
      </c>
      <c r="K13" s="5">
        <v>-78915.3</v>
      </c>
      <c r="L13" s="5">
        <v>0</v>
      </c>
    </row>
    <row r="14" spans="1:12" s="2" customFormat="1" ht="13.5" x14ac:dyDescent="0.25">
      <c r="A14" s="4" t="s">
        <v>379</v>
      </c>
      <c r="B14" s="4"/>
      <c r="C14" s="4"/>
      <c r="D14" s="4" t="s">
        <v>394</v>
      </c>
      <c r="E14" s="4" t="s">
        <v>395</v>
      </c>
      <c r="F14" s="4"/>
      <c r="G14" s="4"/>
      <c r="H14" s="5">
        <v>0</v>
      </c>
      <c r="I14" s="5">
        <v>0</v>
      </c>
      <c r="J14" s="5">
        <v>314.18</v>
      </c>
      <c r="K14" s="5">
        <v>-314.18</v>
      </c>
      <c r="L14" s="5">
        <v>0</v>
      </c>
    </row>
    <row r="15" spans="1:12" s="2" customFormat="1" ht="13.5" x14ac:dyDescent="0.25">
      <c r="A15" s="4" t="s">
        <v>379</v>
      </c>
      <c r="B15" s="4"/>
      <c r="C15" s="4"/>
      <c r="D15" s="4" t="s">
        <v>396</v>
      </c>
      <c r="E15" s="4" t="s">
        <v>397</v>
      </c>
      <c r="F15" s="4"/>
      <c r="G15" s="4"/>
      <c r="H15" s="5">
        <v>275000</v>
      </c>
      <c r="I15" s="5">
        <v>275000</v>
      </c>
      <c r="J15" s="5">
        <v>262467</v>
      </c>
      <c r="K15" s="5">
        <v>12533</v>
      </c>
      <c r="L15" s="5">
        <v>95.442545454545453</v>
      </c>
    </row>
    <row r="16" spans="1:12" s="2" customFormat="1" ht="13.5" x14ac:dyDescent="0.25">
      <c r="A16" s="4" t="s">
        <v>379</v>
      </c>
      <c r="B16" s="4"/>
      <c r="C16" s="4"/>
      <c r="D16" s="4" t="s">
        <v>398</v>
      </c>
      <c r="E16" s="4" t="s">
        <v>399</v>
      </c>
      <c r="F16" s="4"/>
      <c r="G16" s="4"/>
      <c r="H16" s="5">
        <v>240000</v>
      </c>
      <c r="I16" s="5">
        <v>240000</v>
      </c>
      <c r="J16" s="5">
        <v>52890</v>
      </c>
      <c r="K16" s="5">
        <v>187110</v>
      </c>
      <c r="L16" s="5">
        <v>22.037500000000001</v>
      </c>
    </row>
    <row r="17" spans="1:12" s="2" customFormat="1" ht="26.25" x14ac:dyDescent="0.25">
      <c r="A17" s="4" t="s">
        <v>379</v>
      </c>
      <c r="B17" s="4"/>
      <c r="C17" s="4"/>
      <c r="D17" s="4" t="s">
        <v>400</v>
      </c>
      <c r="E17" s="4" t="s">
        <v>401</v>
      </c>
      <c r="F17" s="4"/>
      <c r="G17" s="4"/>
      <c r="H17" s="5">
        <v>10860000</v>
      </c>
      <c r="I17" s="5">
        <v>10860000</v>
      </c>
      <c r="J17" s="5">
        <v>9225305.8200000003</v>
      </c>
      <c r="K17" s="5">
        <v>1634694.18</v>
      </c>
      <c r="L17" s="5">
        <v>84.94756740331492</v>
      </c>
    </row>
    <row r="18" spans="1:12" s="2" customFormat="1" ht="26.25" x14ac:dyDescent="0.25">
      <c r="A18" s="4" t="s">
        <v>379</v>
      </c>
      <c r="B18" s="4"/>
      <c r="C18" s="4"/>
      <c r="D18" s="4" t="s">
        <v>402</v>
      </c>
      <c r="E18" s="4" t="s">
        <v>403</v>
      </c>
      <c r="F18" s="4"/>
      <c r="G18" s="4"/>
      <c r="H18" s="5">
        <v>280000</v>
      </c>
      <c r="I18" s="5">
        <v>280000</v>
      </c>
      <c r="J18" s="5">
        <v>267300</v>
      </c>
      <c r="K18" s="5">
        <v>12700</v>
      </c>
      <c r="L18" s="5">
        <v>95.464285714285708</v>
      </c>
    </row>
    <row r="19" spans="1:12" s="2" customFormat="1" ht="13.5" x14ac:dyDescent="0.25">
      <c r="A19" s="4" t="s">
        <v>379</v>
      </c>
      <c r="B19" s="4"/>
      <c r="C19" s="4"/>
      <c r="D19" s="4" t="s">
        <v>404</v>
      </c>
      <c r="E19" s="4" t="s">
        <v>405</v>
      </c>
      <c r="F19" s="4"/>
      <c r="G19" s="4"/>
      <c r="H19" s="5">
        <v>0</v>
      </c>
      <c r="I19" s="5">
        <v>0</v>
      </c>
      <c r="J19" s="5">
        <v>28000</v>
      </c>
      <c r="K19" s="5">
        <v>-28000</v>
      </c>
      <c r="L19" s="5">
        <v>0</v>
      </c>
    </row>
    <row r="20" spans="1:12" s="2" customFormat="1" ht="13.5" x14ac:dyDescent="0.25">
      <c r="A20" s="4" t="s">
        <v>379</v>
      </c>
      <c r="B20" s="4"/>
      <c r="C20" s="4"/>
      <c r="D20" s="4" t="s">
        <v>406</v>
      </c>
      <c r="E20" s="4" t="s">
        <v>407</v>
      </c>
      <c r="F20" s="4"/>
      <c r="G20" s="4"/>
      <c r="H20" s="5">
        <v>5000000</v>
      </c>
      <c r="I20" s="5">
        <v>5000000</v>
      </c>
      <c r="J20" s="5">
        <v>4237270</v>
      </c>
      <c r="K20" s="5">
        <v>762730</v>
      </c>
      <c r="L20" s="5">
        <v>84.745400000000004</v>
      </c>
    </row>
    <row r="21" spans="1:12" s="2" customFormat="1" ht="13.5" x14ac:dyDescent="0.25">
      <c r="A21" s="4" t="s">
        <v>379</v>
      </c>
      <c r="B21" s="4"/>
      <c r="C21" s="4"/>
      <c r="D21" s="4" t="s">
        <v>408</v>
      </c>
      <c r="E21" s="4" t="s">
        <v>409</v>
      </c>
      <c r="F21" s="4"/>
      <c r="G21" s="4"/>
      <c r="H21" s="5">
        <v>0</v>
      </c>
      <c r="I21" s="5">
        <v>0</v>
      </c>
      <c r="J21" s="5">
        <v>2766.82</v>
      </c>
      <c r="K21" s="5">
        <v>-2766.82</v>
      </c>
      <c r="L21" s="5">
        <v>0</v>
      </c>
    </row>
    <row r="22" spans="1:12" s="2" customFormat="1" ht="26.25" x14ac:dyDescent="0.25">
      <c r="A22" s="4" t="s">
        <v>379</v>
      </c>
      <c r="B22" s="4"/>
      <c r="C22" s="4"/>
      <c r="D22" s="4" t="s">
        <v>410</v>
      </c>
      <c r="E22" s="4" t="s">
        <v>411</v>
      </c>
      <c r="F22" s="4"/>
      <c r="G22" s="4"/>
      <c r="H22" s="5">
        <v>2000000</v>
      </c>
      <c r="I22" s="5">
        <v>2000000</v>
      </c>
      <c r="J22" s="5">
        <v>1253661.94</v>
      </c>
      <c r="K22" s="5">
        <v>746338.06</v>
      </c>
      <c r="L22" s="5">
        <v>62.683096999999997</v>
      </c>
    </row>
    <row r="23" spans="1:12" s="2" customFormat="1" ht="26.25" x14ac:dyDescent="0.25">
      <c r="A23" s="4" t="s">
        <v>379</v>
      </c>
      <c r="B23" s="4"/>
      <c r="C23" s="4"/>
      <c r="D23" s="4" t="s">
        <v>412</v>
      </c>
      <c r="E23" s="4" t="s">
        <v>413</v>
      </c>
      <c r="F23" s="4"/>
      <c r="G23" s="4"/>
      <c r="H23" s="5">
        <v>5000000</v>
      </c>
      <c r="I23" s="5">
        <v>5000000</v>
      </c>
      <c r="J23" s="5">
        <v>2375186.13</v>
      </c>
      <c r="K23" s="5">
        <v>2624813.87</v>
      </c>
      <c r="L23" s="5">
        <v>47.503722600000003</v>
      </c>
    </row>
    <row r="24" spans="1:12" s="2" customFormat="1" ht="13.5" x14ac:dyDescent="0.25">
      <c r="A24" s="4" t="s">
        <v>379</v>
      </c>
      <c r="B24" s="4"/>
      <c r="C24" s="4"/>
      <c r="D24" s="4" t="s">
        <v>414</v>
      </c>
      <c r="E24" s="4" t="s">
        <v>415</v>
      </c>
      <c r="F24" s="4"/>
      <c r="G24" s="4"/>
      <c r="H24" s="5">
        <v>18270000</v>
      </c>
      <c r="I24" s="5">
        <v>18270000</v>
      </c>
      <c r="J24" s="5">
        <v>11091923.890000001</v>
      </c>
      <c r="K24" s="5">
        <v>7178076.1100000003</v>
      </c>
      <c r="L24" s="5">
        <v>60.711132402846196</v>
      </c>
    </row>
    <row r="25" spans="1:12" s="2" customFormat="1" ht="13.5" x14ac:dyDescent="0.25">
      <c r="A25" s="92" t="s">
        <v>416</v>
      </c>
      <c r="B25" s="92"/>
      <c r="C25" s="92"/>
      <c r="D25" s="92"/>
      <c r="E25" s="92"/>
      <c r="F25" s="92"/>
      <c r="G25" s="92"/>
      <c r="H25" s="6">
        <v>293135000</v>
      </c>
      <c r="I25" s="6">
        <v>293135000</v>
      </c>
      <c r="J25" s="6">
        <v>176996037.09999999</v>
      </c>
      <c r="K25" s="6">
        <v>116138962.90000001</v>
      </c>
      <c r="L25" s="6">
        <v>60.38</v>
      </c>
    </row>
    <row r="26" spans="1:12" s="2" customFormat="1" ht="13.5" x14ac:dyDescent="0.25">
      <c r="A26" s="93" t="s">
        <v>1592</v>
      </c>
      <c r="B26" s="93"/>
      <c r="C26" s="93"/>
      <c r="D26" s="93"/>
      <c r="E26" s="93"/>
      <c r="F26" s="93"/>
      <c r="G26" s="93"/>
      <c r="H26" s="76">
        <f>SUM(H7+H8+H9+H10+H12)</f>
        <v>238210000</v>
      </c>
      <c r="I26" s="76">
        <f t="shared" ref="I26:K26" si="0">SUM(I7+I8+I9+I10+I12)</f>
        <v>238210000</v>
      </c>
      <c r="J26" s="76">
        <f t="shared" si="0"/>
        <v>138802126.01999998</v>
      </c>
      <c r="K26" s="76">
        <f t="shared" si="0"/>
        <v>99407873.980000004</v>
      </c>
      <c r="L26" s="76">
        <f>((J26/I26)*100)</f>
        <v>58.268807363250907</v>
      </c>
    </row>
    <row r="27" spans="1:12" s="2" customFormat="1" ht="13.5" x14ac:dyDescent="0.25">
      <c r="A27" s="4" t="s">
        <v>417</v>
      </c>
      <c r="B27" s="4" t="s">
        <v>9</v>
      </c>
      <c r="C27" s="4" t="s">
        <v>78</v>
      </c>
      <c r="D27" s="4" t="s">
        <v>418</v>
      </c>
      <c r="E27" s="4" t="s">
        <v>419</v>
      </c>
      <c r="F27" s="4"/>
      <c r="G27" s="4"/>
      <c r="H27" s="5">
        <v>1000</v>
      </c>
      <c r="I27" s="5">
        <v>1000</v>
      </c>
      <c r="J27" s="5">
        <v>0</v>
      </c>
      <c r="K27" s="5">
        <v>1000</v>
      </c>
      <c r="L27" s="5">
        <v>0</v>
      </c>
    </row>
    <row r="28" spans="1:12" s="2" customFormat="1" ht="13.5" x14ac:dyDescent="0.25">
      <c r="A28" s="4" t="s">
        <v>417</v>
      </c>
      <c r="B28" s="4" t="s">
        <v>9</v>
      </c>
      <c r="C28" s="4" t="s">
        <v>78</v>
      </c>
      <c r="D28" s="4" t="s">
        <v>420</v>
      </c>
      <c r="E28" s="4" t="s">
        <v>421</v>
      </c>
      <c r="F28" s="4"/>
      <c r="G28" s="4"/>
      <c r="H28" s="5">
        <v>1210000</v>
      </c>
      <c r="I28" s="5">
        <v>1210000</v>
      </c>
      <c r="J28" s="5">
        <v>1210000</v>
      </c>
      <c r="K28" s="5">
        <v>0</v>
      </c>
      <c r="L28" s="5">
        <v>100</v>
      </c>
    </row>
    <row r="29" spans="1:12" s="2" customFormat="1" ht="13.5" x14ac:dyDescent="0.25">
      <c r="A29" s="85" t="s">
        <v>422</v>
      </c>
      <c r="B29" s="85"/>
      <c r="C29" s="85"/>
      <c r="D29" s="85"/>
      <c r="E29" s="85"/>
      <c r="F29" s="85"/>
      <c r="G29" s="85"/>
      <c r="H29" s="6">
        <v>1211000</v>
      </c>
      <c r="I29" s="6">
        <v>1211000</v>
      </c>
      <c r="J29" s="6">
        <v>1210000</v>
      </c>
      <c r="K29" s="6">
        <v>1000</v>
      </c>
      <c r="L29" s="6">
        <v>99.92</v>
      </c>
    </row>
    <row r="30" spans="1:12" s="2" customFormat="1" ht="13.5" x14ac:dyDescent="0.25">
      <c r="A30" s="85" t="s">
        <v>82</v>
      </c>
      <c r="B30" s="85"/>
      <c r="C30" s="85"/>
      <c r="D30" s="85"/>
      <c r="E30" s="85"/>
      <c r="F30" s="85"/>
      <c r="G30" s="85"/>
      <c r="H30" s="6">
        <v>1211000</v>
      </c>
      <c r="I30" s="6">
        <v>1211000</v>
      </c>
      <c r="J30" s="6">
        <v>1210000</v>
      </c>
      <c r="K30" s="6">
        <v>1000</v>
      </c>
      <c r="L30" s="6">
        <v>99.92</v>
      </c>
    </row>
    <row r="31" spans="1:12" s="2" customFormat="1" ht="13.5" x14ac:dyDescent="0.25">
      <c r="A31" s="4" t="s">
        <v>417</v>
      </c>
      <c r="B31" s="4" t="s">
        <v>11</v>
      </c>
      <c r="C31" s="4" t="s">
        <v>423</v>
      </c>
      <c r="D31" s="4" t="s">
        <v>83</v>
      </c>
      <c r="E31" s="4" t="s">
        <v>424</v>
      </c>
      <c r="F31" s="4"/>
      <c r="G31" s="4"/>
      <c r="H31" s="5">
        <v>10000</v>
      </c>
      <c r="I31" s="5">
        <v>10000</v>
      </c>
      <c r="J31" s="5">
        <v>10000</v>
      </c>
      <c r="K31" s="5">
        <v>0</v>
      </c>
      <c r="L31" s="5">
        <v>100</v>
      </c>
    </row>
    <row r="32" spans="1:12" s="2" customFormat="1" ht="13.5" x14ac:dyDescent="0.25">
      <c r="A32" s="4" t="s">
        <v>417</v>
      </c>
      <c r="B32" s="4" t="s">
        <v>11</v>
      </c>
      <c r="C32" s="4" t="s">
        <v>423</v>
      </c>
      <c r="D32" s="4" t="s">
        <v>425</v>
      </c>
      <c r="E32" s="4" t="s">
        <v>426</v>
      </c>
      <c r="F32" s="4"/>
      <c r="G32" s="4"/>
      <c r="H32" s="5">
        <v>2000</v>
      </c>
      <c r="I32" s="5">
        <v>2000</v>
      </c>
      <c r="J32" s="5">
        <v>0</v>
      </c>
      <c r="K32" s="5">
        <v>2000</v>
      </c>
      <c r="L32" s="5">
        <v>0</v>
      </c>
    </row>
    <row r="33" spans="1:12" s="2" customFormat="1" ht="13.5" x14ac:dyDescent="0.25">
      <c r="A33" s="85" t="s">
        <v>427</v>
      </c>
      <c r="B33" s="85"/>
      <c r="C33" s="85"/>
      <c r="D33" s="85"/>
      <c r="E33" s="85"/>
      <c r="F33" s="85"/>
      <c r="G33" s="85"/>
      <c r="H33" s="6">
        <v>12000</v>
      </c>
      <c r="I33" s="6">
        <v>12000</v>
      </c>
      <c r="J33" s="6">
        <v>10000</v>
      </c>
      <c r="K33" s="6">
        <v>2000</v>
      </c>
      <c r="L33" s="6">
        <v>83.33</v>
      </c>
    </row>
    <row r="34" spans="1:12" s="2" customFormat="1" ht="13.5" x14ac:dyDescent="0.25">
      <c r="A34" s="85" t="s">
        <v>428</v>
      </c>
      <c r="B34" s="85"/>
      <c r="C34" s="85"/>
      <c r="D34" s="85"/>
      <c r="E34" s="85"/>
      <c r="F34" s="85"/>
      <c r="G34" s="85"/>
      <c r="H34" s="6">
        <v>12000</v>
      </c>
      <c r="I34" s="6">
        <v>12000</v>
      </c>
      <c r="J34" s="6">
        <v>10000</v>
      </c>
      <c r="K34" s="6">
        <v>2000</v>
      </c>
      <c r="L34" s="6">
        <v>83.33</v>
      </c>
    </row>
    <row r="35" spans="1:12" s="2" customFormat="1" ht="13.5" x14ac:dyDescent="0.25">
      <c r="A35" s="4" t="s">
        <v>417</v>
      </c>
      <c r="B35" s="4" t="s">
        <v>13</v>
      </c>
      <c r="C35" s="4" t="s">
        <v>429</v>
      </c>
      <c r="D35" s="4" t="s">
        <v>430</v>
      </c>
      <c r="E35" s="4" t="s">
        <v>431</v>
      </c>
      <c r="F35" s="4"/>
      <c r="G35" s="4"/>
      <c r="H35" s="5">
        <v>1000</v>
      </c>
      <c r="I35" s="5">
        <v>1000</v>
      </c>
      <c r="J35" s="5">
        <v>0</v>
      </c>
      <c r="K35" s="5">
        <v>1000</v>
      </c>
      <c r="L35" s="5">
        <v>0</v>
      </c>
    </row>
    <row r="36" spans="1:12" s="2" customFormat="1" ht="13.5" x14ac:dyDescent="0.25">
      <c r="A36" s="4" t="s">
        <v>417</v>
      </c>
      <c r="B36" s="4" t="s">
        <v>13</v>
      </c>
      <c r="C36" s="4" t="s">
        <v>429</v>
      </c>
      <c r="D36" s="4" t="s">
        <v>83</v>
      </c>
      <c r="E36" s="4" t="s">
        <v>424</v>
      </c>
      <c r="F36" s="4"/>
      <c r="G36" s="4"/>
      <c r="H36" s="5">
        <v>830000</v>
      </c>
      <c r="I36" s="5">
        <v>830000</v>
      </c>
      <c r="J36" s="5">
        <v>599721.53</v>
      </c>
      <c r="K36" s="5">
        <v>230278.47</v>
      </c>
      <c r="L36" s="5">
        <v>72.25560602409638</v>
      </c>
    </row>
    <row r="37" spans="1:12" s="2" customFormat="1" ht="13.5" x14ac:dyDescent="0.25">
      <c r="A37" s="4" t="s">
        <v>417</v>
      </c>
      <c r="B37" s="4" t="s">
        <v>13</v>
      </c>
      <c r="C37" s="4" t="s">
        <v>429</v>
      </c>
      <c r="D37" s="4" t="s">
        <v>425</v>
      </c>
      <c r="E37" s="4" t="s">
        <v>426</v>
      </c>
      <c r="F37" s="4"/>
      <c r="G37" s="4"/>
      <c r="H37" s="5">
        <v>10000</v>
      </c>
      <c r="I37" s="5">
        <v>10000</v>
      </c>
      <c r="J37" s="5">
        <v>8500</v>
      </c>
      <c r="K37" s="5">
        <v>1500</v>
      </c>
      <c r="L37" s="5">
        <v>85</v>
      </c>
    </row>
    <row r="38" spans="1:12" s="2" customFormat="1" ht="13.5" x14ac:dyDescent="0.25">
      <c r="A38" s="85" t="s">
        <v>432</v>
      </c>
      <c r="B38" s="85"/>
      <c r="C38" s="85"/>
      <c r="D38" s="85"/>
      <c r="E38" s="85"/>
      <c r="F38" s="85"/>
      <c r="G38" s="85"/>
      <c r="H38" s="6">
        <v>841000</v>
      </c>
      <c r="I38" s="6">
        <v>841000</v>
      </c>
      <c r="J38" s="6">
        <v>608221.53</v>
      </c>
      <c r="K38" s="6">
        <v>232778.47</v>
      </c>
      <c r="L38" s="6">
        <v>72.319999999999993</v>
      </c>
    </row>
    <row r="39" spans="1:12" s="2" customFormat="1" ht="13.5" x14ac:dyDescent="0.25">
      <c r="A39" s="85" t="s">
        <v>108</v>
      </c>
      <c r="B39" s="85"/>
      <c r="C39" s="85"/>
      <c r="D39" s="85"/>
      <c r="E39" s="85"/>
      <c r="F39" s="85"/>
      <c r="G39" s="85"/>
      <c r="H39" s="6">
        <v>841000</v>
      </c>
      <c r="I39" s="6">
        <v>841000</v>
      </c>
      <c r="J39" s="6">
        <v>608221.53</v>
      </c>
      <c r="K39" s="6">
        <v>232778.47</v>
      </c>
      <c r="L39" s="6">
        <v>72.319999999999993</v>
      </c>
    </row>
    <row r="40" spans="1:12" s="2" customFormat="1" ht="13.5" x14ac:dyDescent="0.25">
      <c r="A40" s="4" t="s">
        <v>417</v>
      </c>
      <c r="B40" s="4" t="s">
        <v>15</v>
      </c>
      <c r="C40" s="4" t="s">
        <v>109</v>
      </c>
      <c r="D40" s="4" t="s">
        <v>418</v>
      </c>
      <c r="E40" s="4" t="s">
        <v>419</v>
      </c>
      <c r="F40" s="4"/>
      <c r="G40" s="4"/>
      <c r="H40" s="5">
        <v>57000000</v>
      </c>
      <c r="I40" s="5">
        <v>57000000</v>
      </c>
      <c r="J40" s="5">
        <v>38978555.640000001</v>
      </c>
      <c r="K40" s="5">
        <v>18021444.359999999</v>
      </c>
      <c r="L40" s="5">
        <v>68.383430947368424</v>
      </c>
    </row>
    <row r="41" spans="1:12" s="2" customFormat="1" ht="26.25" x14ac:dyDescent="0.25">
      <c r="A41" s="4" t="s">
        <v>417</v>
      </c>
      <c r="B41" s="4" t="s">
        <v>15</v>
      </c>
      <c r="C41" s="4" t="s">
        <v>109</v>
      </c>
      <c r="D41" s="4" t="s">
        <v>433</v>
      </c>
      <c r="E41" s="4" t="s">
        <v>434</v>
      </c>
      <c r="F41" s="4"/>
      <c r="G41" s="4"/>
      <c r="H41" s="5">
        <v>121</v>
      </c>
      <c r="I41" s="5">
        <v>121</v>
      </c>
      <c r="J41" s="5">
        <v>0</v>
      </c>
      <c r="K41" s="5">
        <v>121</v>
      </c>
      <c r="L41" s="5">
        <v>0</v>
      </c>
    </row>
    <row r="42" spans="1:12" s="2" customFormat="1" ht="13.5" x14ac:dyDescent="0.25">
      <c r="A42" s="4" t="s">
        <v>417</v>
      </c>
      <c r="B42" s="4" t="s">
        <v>15</v>
      </c>
      <c r="C42" s="4" t="s">
        <v>109</v>
      </c>
      <c r="D42" s="4" t="s">
        <v>425</v>
      </c>
      <c r="E42" s="4" t="s">
        <v>426</v>
      </c>
      <c r="F42" s="4"/>
      <c r="G42" s="4"/>
      <c r="H42" s="5">
        <v>0</v>
      </c>
      <c r="I42" s="5">
        <v>78219.070000000007</v>
      </c>
      <c r="J42" s="5">
        <v>78219.070000000007</v>
      </c>
      <c r="K42" s="5">
        <v>0</v>
      </c>
      <c r="L42" s="5">
        <v>100</v>
      </c>
    </row>
    <row r="43" spans="1:12" s="2" customFormat="1" ht="13.5" x14ac:dyDescent="0.25">
      <c r="A43" s="85" t="s">
        <v>435</v>
      </c>
      <c r="B43" s="85"/>
      <c r="C43" s="85"/>
      <c r="D43" s="85"/>
      <c r="E43" s="85"/>
      <c r="F43" s="85"/>
      <c r="G43" s="85"/>
      <c r="H43" s="6">
        <v>57000121</v>
      </c>
      <c r="I43" s="6">
        <v>57078340.07</v>
      </c>
      <c r="J43" s="6">
        <v>39056774.710000001</v>
      </c>
      <c r="K43" s="6">
        <v>18021565.359999999</v>
      </c>
      <c r="L43" s="6">
        <v>68.430000000000007</v>
      </c>
    </row>
    <row r="44" spans="1:12" s="2" customFormat="1" ht="13.5" x14ac:dyDescent="0.25">
      <c r="A44" s="85" t="s">
        <v>124</v>
      </c>
      <c r="B44" s="85"/>
      <c r="C44" s="85"/>
      <c r="D44" s="85"/>
      <c r="E44" s="85"/>
      <c r="F44" s="85"/>
      <c r="G44" s="85"/>
      <c r="H44" s="6">
        <v>57000121</v>
      </c>
      <c r="I44" s="6">
        <v>57078340.07</v>
      </c>
      <c r="J44" s="6">
        <v>39056774.710000001</v>
      </c>
      <c r="K44" s="6">
        <v>18021565.359999999</v>
      </c>
      <c r="L44" s="6">
        <v>68.430000000000007</v>
      </c>
    </row>
    <row r="45" spans="1:12" s="2" customFormat="1" ht="13.5" x14ac:dyDescent="0.25">
      <c r="A45" s="4" t="s">
        <v>417</v>
      </c>
      <c r="B45" s="4" t="s">
        <v>17</v>
      </c>
      <c r="C45" s="4" t="s">
        <v>436</v>
      </c>
      <c r="D45" s="4" t="s">
        <v>437</v>
      </c>
      <c r="E45" s="4" t="s">
        <v>438</v>
      </c>
      <c r="F45" s="4"/>
      <c r="G45" s="4"/>
      <c r="H45" s="5">
        <v>660000</v>
      </c>
      <c r="I45" s="5">
        <v>660000</v>
      </c>
      <c r="J45" s="5">
        <v>264768</v>
      </c>
      <c r="K45" s="5">
        <v>395232</v>
      </c>
      <c r="L45" s="5">
        <v>40.116363636363637</v>
      </c>
    </row>
    <row r="46" spans="1:12" s="2" customFormat="1" ht="13.5" x14ac:dyDescent="0.25">
      <c r="A46" s="4" t="s">
        <v>417</v>
      </c>
      <c r="B46" s="4" t="s">
        <v>17</v>
      </c>
      <c r="C46" s="4" t="s">
        <v>436</v>
      </c>
      <c r="D46" s="4" t="s">
        <v>439</v>
      </c>
      <c r="E46" s="4" t="s">
        <v>440</v>
      </c>
      <c r="F46" s="4" t="s">
        <v>441</v>
      </c>
      <c r="G46" s="4" t="s">
        <v>442</v>
      </c>
      <c r="H46" s="5">
        <v>0</v>
      </c>
      <c r="I46" s="5">
        <v>519206.54</v>
      </c>
      <c r="J46" s="5">
        <v>519206.54</v>
      </c>
      <c r="K46" s="5">
        <v>0</v>
      </c>
      <c r="L46" s="5">
        <v>100</v>
      </c>
    </row>
    <row r="47" spans="1:12" s="2" customFormat="1" ht="13.5" x14ac:dyDescent="0.25">
      <c r="A47" s="85" t="s">
        <v>443</v>
      </c>
      <c r="B47" s="85"/>
      <c r="C47" s="85"/>
      <c r="D47" s="85"/>
      <c r="E47" s="85"/>
      <c r="F47" s="85"/>
      <c r="G47" s="85"/>
      <c r="H47" s="6">
        <v>660000</v>
      </c>
      <c r="I47" s="6">
        <v>1179206.54</v>
      </c>
      <c r="J47" s="6">
        <v>783974.54</v>
      </c>
      <c r="K47" s="6">
        <v>395232</v>
      </c>
      <c r="L47" s="6">
        <v>66.48</v>
      </c>
    </row>
    <row r="48" spans="1:12" s="2" customFormat="1" ht="13.5" x14ac:dyDescent="0.25">
      <c r="A48" s="4" t="s">
        <v>417</v>
      </c>
      <c r="B48" s="4" t="s">
        <v>17</v>
      </c>
      <c r="C48" s="4" t="s">
        <v>444</v>
      </c>
      <c r="D48" s="4" t="s">
        <v>437</v>
      </c>
      <c r="E48" s="4" t="s">
        <v>438</v>
      </c>
      <c r="F48" s="4" t="s">
        <v>445</v>
      </c>
      <c r="G48" s="4" t="s">
        <v>446</v>
      </c>
      <c r="H48" s="5">
        <v>1100000</v>
      </c>
      <c r="I48" s="5">
        <v>1100000</v>
      </c>
      <c r="J48" s="5">
        <v>537588.04</v>
      </c>
      <c r="K48" s="5">
        <v>562411.96</v>
      </c>
      <c r="L48" s="5">
        <v>48.871639999999999</v>
      </c>
    </row>
    <row r="49" spans="1:12" s="2" customFormat="1" ht="13.5" x14ac:dyDescent="0.25">
      <c r="A49" s="4" t="s">
        <v>417</v>
      </c>
      <c r="B49" s="4" t="s">
        <v>17</v>
      </c>
      <c r="C49" s="4" t="s">
        <v>444</v>
      </c>
      <c r="D49" s="4" t="s">
        <v>437</v>
      </c>
      <c r="E49" s="4" t="s">
        <v>438</v>
      </c>
      <c r="F49" s="4" t="s">
        <v>447</v>
      </c>
      <c r="G49" s="4" t="s">
        <v>448</v>
      </c>
      <c r="H49" s="5">
        <v>745000</v>
      </c>
      <c r="I49" s="5">
        <v>745000</v>
      </c>
      <c r="J49" s="5">
        <v>392354.44</v>
      </c>
      <c r="K49" s="5">
        <v>352645.56</v>
      </c>
      <c r="L49" s="5">
        <v>52.665025503355707</v>
      </c>
    </row>
    <row r="50" spans="1:12" s="2" customFormat="1" ht="13.5" x14ac:dyDescent="0.25">
      <c r="A50" s="4" t="s">
        <v>417</v>
      </c>
      <c r="B50" s="4" t="s">
        <v>17</v>
      </c>
      <c r="C50" s="4" t="s">
        <v>444</v>
      </c>
      <c r="D50" s="4" t="s">
        <v>439</v>
      </c>
      <c r="E50" s="4" t="s">
        <v>440</v>
      </c>
      <c r="F50" s="4"/>
      <c r="G50" s="4"/>
      <c r="H50" s="5">
        <v>0</v>
      </c>
      <c r="I50" s="5">
        <v>0</v>
      </c>
      <c r="J50" s="5">
        <v>91219.73</v>
      </c>
      <c r="K50" s="5">
        <v>-91219.73</v>
      </c>
      <c r="L50" s="5">
        <v>0</v>
      </c>
    </row>
    <row r="51" spans="1:12" s="2" customFormat="1" ht="13.5" x14ac:dyDescent="0.25">
      <c r="A51" s="4" t="s">
        <v>417</v>
      </c>
      <c r="B51" s="4" t="s">
        <v>17</v>
      </c>
      <c r="C51" s="4" t="s">
        <v>444</v>
      </c>
      <c r="D51" s="4" t="s">
        <v>439</v>
      </c>
      <c r="E51" s="4" t="s">
        <v>440</v>
      </c>
      <c r="F51" s="4" t="s">
        <v>445</v>
      </c>
      <c r="G51" s="4" t="s">
        <v>446</v>
      </c>
      <c r="H51" s="5">
        <v>0</v>
      </c>
      <c r="I51" s="5">
        <v>572695.55000000005</v>
      </c>
      <c r="J51" s="5">
        <v>481475.82</v>
      </c>
      <c r="K51" s="5">
        <v>91219.73</v>
      </c>
      <c r="L51" s="5">
        <v>84.071863313762435</v>
      </c>
    </row>
    <row r="52" spans="1:12" s="2" customFormat="1" ht="13.5" x14ac:dyDescent="0.25">
      <c r="A52" s="4" t="s">
        <v>417</v>
      </c>
      <c r="B52" s="4" t="s">
        <v>17</v>
      </c>
      <c r="C52" s="4" t="s">
        <v>444</v>
      </c>
      <c r="D52" s="4" t="s">
        <v>439</v>
      </c>
      <c r="E52" s="4" t="s">
        <v>440</v>
      </c>
      <c r="F52" s="4" t="s">
        <v>447</v>
      </c>
      <c r="G52" s="4" t="s">
        <v>448</v>
      </c>
      <c r="H52" s="5">
        <v>0</v>
      </c>
      <c r="I52" s="5">
        <v>751515.41</v>
      </c>
      <c r="J52" s="5">
        <v>751515.41</v>
      </c>
      <c r="K52" s="5">
        <v>0</v>
      </c>
      <c r="L52" s="5">
        <v>100</v>
      </c>
    </row>
    <row r="53" spans="1:12" s="2" customFormat="1" ht="13.5" x14ac:dyDescent="0.25">
      <c r="A53" s="85" t="s">
        <v>449</v>
      </c>
      <c r="B53" s="85"/>
      <c r="C53" s="85"/>
      <c r="D53" s="85"/>
      <c r="E53" s="85"/>
      <c r="F53" s="85"/>
      <c r="G53" s="85"/>
      <c r="H53" s="6">
        <v>1845000</v>
      </c>
      <c r="I53" s="6">
        <v>3169210.96</v>
      </c>
      <c r="J53" s="6">
        <v>2254153.44</v>
      </c>
      <c r="K53" s="6">
        <v>915057.52</v>
      </c>
      <c r="L53" s="6">
        <v>71.13</v>
      </c>
    </row>
    <row r="54" spans="1:12" s="2" customFormat="1" ht="13.5" x14ac:dyDescent="0.25">
      <c r="A54" s="85" t="s">
        <v>450</v>
      </c>
      <c r="B54" s="85"/>
      <c r="C54" s="85"/>
      <c r="D54" s="85"/>
      <c r="E54" s="85"/>
      <c r="F54" s="85"/>
      <c r="G54" s="85"/>
      <c r="H54" s="6">
        <v>2505000</v>
      </c>
      <c r="I54" s="6">
        <v>4348417.5</v>
      </c>
      <c r="J54" s="6">
        <v>3038127.98</v>
      </c>
      <c r="K54" s="6">
        <v>1310289.52</v>
      </c>
      <c r="L54" s="6">
        <v>69.87</v>
      </c>
    </row>
    <row r="55" spans="1:12" s="2" customFormat="1" ht="13.5" x14ac:dyDescent="0.25">
      <c r="A55" s="4" t="s">
        <v>417</v>
      </c>
      <c r="B55" s="4" t="s">
        <v>19</v>
      </c>
      <c r="C55" s="4" t="s">
        <v>451</v>
      </c>
      <c r="D55" s="4" t="s">
        <v>437</v>
      </c>
      <c r="E55" s="4" t="s">
        <v>438</v>
      </c>
      <c r="F55" s="4"/>
      <c r="G55" s="4"/>
      <c r="H55" s="5">
        <v>109000</v>
      </c>
      <c r="I55" s="5">
        <v>109000</v>
      </c>
      <c r="J55" s="5">
        <v>44070</v>
      </c>
      <c r="K55" s="5">
        <v>64930</v>
      </c>
      <c r="L55" s="5">
        <v>40.431192660550458</v>
      </c>
    </row>
    <row r="56" spans="1:12" s="2" customFormat="1" ht="13.5" x14ac:dyDescent="0.25">
      <c r="A56" s="4" t="s">
        <v>417</v>
      </c>
      <c r="B56" s="4" t="s">
        <v>19</v>
      </c>
      <c r="C56" s="4" t="s">
        <v>451</v>
      </c>
      <c r="D56" s="4" t="s">
        <v>439</v>
      </c>
      <c r="E56" s="4" t="s">
        <v>440</v>
      </c>
      <c r="F56" s="4" t="s">
        <v>452</v>
      </c>
      <c r="G56" s="4" t="s">
        <v>453</v>
      </c>
      <c r="H56" s="5">
        <v>0</v>
      </c>
      <c r="I56" s="5">
        <v>134718.6</v>
      </c>
      <c r="J56" s="5">
        <v>134718.6</v>
      </c>
      <c r="K56" s="5">
        <v>0</v>
      </c>
      <c r="L56" s="5">
        <v>100</v>
      </c>
    </row>
    <row r="57" spans="1:12" s="2" customFormat="1" ht="13.5" x14ac:dyDescent="0.25">
      <c r="A57" s="85" t="s">
        <v>454</v>
      </c>
      <c r="B57" s="85"/>
      <c r="C57" s="85"/>
      <c r="D57" s="85"/>
      <c r="E57" s="85"/>
      <c r="F57" s="85"/>
      <c r="G57" s="85"/>
      <c r="H57" s="6">
        <v>109000</v>
      </c>
      <c r="I57" s="6">
        <v>243718.6</v>
      </c>
      <c r="J57" s="6">
        <v>178788.6</v>
      </c>
      <c r="K57" s="6">
        <v>64930</v>
      </c>
      <c r="L57" s="6">
        <v>73.36</v>
      </c>
    </row>
    <row r="58" spans="1:12" s="2" customFormat="1" ht="13.5" x14ac:dyDescent="0.25">
      <c r="A58" s="4" t="s">
        <v>417</v>
      </c>
      <c r="B58" s="4" t="s">
        <v>19</v>
      </c>
      <c r="C58" s="4" t="s">
        <v>455</v>
      </c>
      <c r="D58" s="4" t="s">
        <v>437</v>
      </c>
      <c r="E58" s="4" t="s">
        <v>438</v>
      </c>
      <c r="F58" s="4"/>
      <c r="G58" s="4"/>
      <c r="H58" s="5">
        <v>288000</v>
      </c>
      <c r="I58" s="5">
        <v>288000</v>
      </c>
      <c r="J58" s="5">
        <v>145842</v>
      </c>
      <c r="K58" s="5">
        <v>142158</v>
      </c>
      <c r="L58" s="5">
        <v>50.639583333333334</v>
      </c>
    </row>
    <row r="59" spans="1:12" s="2" customFormat="1" ht="13.5" x14ac:dyDescent="0.25">
      <c r="A59" s="4" t="s">
        <v>417</v>
      </c>
      <c r="B59" s="4" t="s">
        <v>19</v>
      </c>
      <c r="C59" s="4" t="s">
        <v>455</v>
      </c>
      <c r="D59" s="4" t="s">
        <v>439</v>
      </c>
      <c r="E59" s="4" t="s">
        <v>440</v>
      </c>
      <c r="F59" s="4" t="s">
        <v>456</v>
      </c>
      <c r="G59" s="4" t="s">
        <v>457</v>
      </c>
      <c r="H59" s="5">
        <v>0</v>
      </c>
      <c r="I59" s="5">
        <v>120274.52</v>
      </c>
      <c r="J59" s="5">
        <v>120274.52</v>
      </c>
      <c r="K59" s="5">
        <v>0</v>
      </c>
      <c r="L59" s="5">
        <v>100</v>
      </c>
    </row>
    <row r="60" spans="1:12" s="2" customFormat="1" ht="13.5" x14ac:dyDescent="0.25">
      <c r="A60" s="85" t="s">
        <v>458</v>
      </c>
      <c r="B60" s="85"/>
      <c r="C60" s="85"/>
      <c r="D60" s="85"/>
      <c r="E60" s="85"/>
      <c r="F60" s="85"/>
      <c r="G60" s="85"/>
      <c r="H60" s="6">
        <v>288000</v>
      </c>
      <c r="I60" s="6">
        <v>408274.52</v>
      </c>
      <c r="J60" s="6">
        <v>266116.52</v>
      </c>
      <c r="K60" s="6">
        <v>142158</v>
      </c>
      <c r="L60" s="6">
        <v>65.180000000000007</v>
      </c>
    </row>
    <row r="61" spans="1:12" s="2" customFormat="1" ht="13.5" x14ac:dyDescent="0.25">
      <c r="A61" s="85" t="s">
        <v>459</v>
      </c>
      <c r="B61" s="85"/>
      <c r="C61" s="85"/>
      <c r="D61" s="85"/>
      <c r="E61" s="85"/>
      <c r="F61" s="85"/>
      <c r="G61" s="85"/>
      <c r="H61" s="6">
        <v>397000</v>
      </c>
      <c r="I61" s="6">
        <v>651993.12</v>
      </c>
      <c r="J61" s="6">
        <v>444905.12</v>
      </c>
      <c r="K61" s="6">
        <v>207088</v>
      </c>
      <c r="L61" s="6">
        <v>68.239999999999995</v>
      </c>
    </row>
    <row r="62" spans="1:12" s="2" customFormat="1" ht="13.5" x14ac:dyDescent="0.25">
      <c r="A62" s="4" t="s">
        <v>417</v>
      </c>
      <c r="B62" s="4" t="s">
        <v>20</v>
      </c>
      <c r="C62" s="4" t="s">
        <v>125</v>
      </c>
      <c r="D62" s="4" t="s">
        <v>418</v>
      </c>
      <c r="E62" s="4" t="s">
        <v>419</v>
      </c>
      <c r="F62" s="4"/>
      <c r="G62" s="4"/>
      <c r="H62" s="5">
        <v>0</v>
      </c>
      <c r="I62" s="5">
        <v>0</v>
      </c>
      <c r="J62" s="5">
        <v>41525.9</v>
      </c>
      <c r="K62" s="5">
        <v>-41525.9</v>
      </c>
      <c r="L62" s="5">
        <v>0</v>
      </c>
    </row>
    <row r="63" spans="1:12" s="2" customFormat="1" ht="13.5" x14ac:dyDescent="0.25">
      <c r="A63" s="4" t="s">
        <v>417</v>
      </c>
      <c r="B63" s="4" t="s">
        <v>20</v>
      </c>
      <c r="C63" s="4" t="s">
        <v>125</v>
      </c>
      <c r="D63" s="4" t="s">
        <v>437</v>
      </c>
      <c r="E63" s="4" t="s">
        <v>438</v>
      </c>
      <c r="F63" s="4"/>
      <c r="G63" s="4"/>
      <c r="H63" s="5">
        <v>737000</v>
      </c>
      <c r="I63" s="5">
        <v>737000</v>
      </c>
      <c r="J63" s="5">
        <v>359173</v>
      </c>
      <c r="K63" s="5">
        <v>377827</v>
      </c>
      <c r="L63" s="5">
        <v>48.734464043419266</v>
      </c>
    </row>
    <row r="64" spans="1:12" s="2" customFormat="1" ht="13.5" x14ac:dyDescent="0.25">
      <c r="A64" s="4" t="s">
        <v>417</v>
      </c>
      <c r="B64" s="4" t="s">
        <v>20</v>
      </c>
      <c r="C64" s="4" t="s">
        <v>125</v>
      </c>
      <c r="D64" s="4" t="s">
        <v>439</v>
      </c>
      <c r="E64" s="4" t="s">
        <v>440</v>
      </c>
      <c r="F64" s="4" t="s">
        <v>460</v>
      </c>
      <c r="G64" s="4" t="s">
        <v>461</v>
      </c>
      <c r="H64" s="5">
        <v>0</v>
      </c>
      <c r="I64" s="5">
        <v>450835</v>
      </c>
      <c r="J64" s="5">
        <v>450835</v>
      </c>
      <c r="K64" s="5">
        <v>0</v>
      </c>
      <c r="L64" s="5">
        <v>100</v>
      </c>
    </row>
    <row r="65" spans="1:12" s="2" customFormat="1" ht="13.5" x14ac:dyDescent="0.25">
      <c r="A65" s="85" t="s">
        <v>462</v>
      </c>
      <c r="B65" s="85"/>
      <c r="C65" s="85"/>
      <c r="D65" s="85"/>
      <c r="E65" s="85"/>
      <c r="F65" s="85"/>
      <c r="G65" s="85"/>
      <c r="H65" s="6">
        <v>737000</v>
      </c>
      <c r="I65" s="6">
        <v>1187835</v>
      </c>
      <c r="J65" s="6">
        <v>851533.9</v>
      </c>
      <c r="K65" s="6">
        <v>336301.1</v>
      </c>
      <c r="L65" s="6">
        <v>71.69</v>
      </c>
    </row>
    <row r="66" spans="1:12" s="2" customFormat="1" ht="13.5" x14ac:dyDescent="0.25">
      <c r="A66" s="4" t="s">
        <v>417</v>
      </c>
      <c r="B66" s="4" t="s">
        <v>20</v>
      </c>
      <c r="C66" s="4" t="s">
        <v>130</v>
      </c>
      <c r="D66" s="4" t="s">
        <v>425</v>
      </c>
      <c r="E66" s="4" t="s">
        <v>426</v>
      </c>
      <c r="F66" s="4"/>
      <c r="G66" s="4"/>
      <c r="H66" s="5">
        <v>0</v>
      </c>
      <c r="I66" s="5">
        <v>625.29999999999995</v>
      </c>
      <c r="J66" s="5">
        <v>625.29999999999995</v>
      </c>
      <c r="K66" s="5">
        <v>0</v>
      </c>
      <c r="L66" s="5">
        <v>100</v>
      </c>
    </row>
    <row r="67" spans="1:12" s="2" customFormat="1" ht="13.5" x14ac:dyDescent="0.25">
      <c r="A67" s="85" t="s">
        <v>463</v>
      </c>
      <c r="B67" s="85"/>
      <c r="C67" s="85"/>
      <c r="D67" s="85"/>
      <c r="E67" s="85"/>
      <c r="F67" s="85"/>
      <c r="G67" s="85"/>
      <c r="H67" s="6">
        <v>0</v>
      </c>
      <c r="I67" s="6">
        <v>625.29999999999995</v>
      </c>
      <c r="J67" s="6">
        <v>625.29999999999995</v>
      </c>
      <c r="K67" s="6">
        <v>0</v>
      </c>
      <c r="L67" s="6">
        <v>100</v>
      </c>
    </row>
    <row r="68" spans="1:12" s="2" customFormat="1" ht="13.5" x14ac:dyDescent="0.25">
      <c r="A68" s="85" t="s">
        <v>150</v>
      </c>
      <c r="B68" s="85"/>
      <c r="C68" s="85"/>
      <c r="D68" s="85"/>
      <c r="E68" s="85"/>
      <c r="F68" s="85"/>
      <c r="G68" s="85"/>
      <c r="H68" s="6">
        <v>737000</v>
      </c>
      <c r="I68" s="6">
        <v>1188460.3</v>
      </c>
      <c r="J68" s="6">
        <v>852159.2</v>
      </c>
      <c r="K68" s="6">
        <v>336301.1</v>
      </c>
      <c r="L68" s="6">
        <v>71.7</v>
      </c>
    </row>
    <row r="69" spans="1:12" s="2" customFormat="1" ht="13.5" x14ac:dyDescent="0.25">
      <c r="A69" s="4" t="s">
        <v>417</v>
      </c>
      <c r="B69" s="4" t="s">
        <v>22</v>
      </c>
      <c r="C69" s="4" t="s">
        <v>151</v>
      </c>
      <c r="D69" s="4" t="s">
        <v>425</v>
      </c>
      <c r="E69" s="4" t="s">
        <v>426</v>
      </c>
      <c r="F69" s="4"/>
      <c r="G69" s="4"/>
      <c r="H69" s="5">
        <v>0</v>
      </c>
      <c r="I69" s="5">
        <v>38362</v>
      </c>
      <c r="J69" s="5">
        <v>38362</v>
      </c>
      <c r="K69" s="5">
        <v>0</v>
      </c>
      <c r="L69" s="5">
        <v>100</v>
      </c>
    </row>
    <row r="70" spans="1:12" s="2" customFormat="1" ht="13.5" x14ac:dyDescent="0.25">
      <c r="A70" s="85" t="s">
        <v>464</v>
      </c>
      <c r="B70" s="85"/>
      <c r="C70" s="85"/>
      <c r="D70" s="85"/>
      <c r="E70" s="85"/>
      <c r="F70" s="85"/>
      <c r="G70" s="85"/>
      <c r="H70" s="6">
        <v>0</v>
      </c>
      <c r="I70" s="6">
        <v>38362</v>
      </c>
      <c r="J70" s="6">
        <v>38362</v>
      </c>
      <c r="K70" s="6">
        <v>0</v>
      </c>
      <c r="L70" s="6">
        <v>100</v>
      </c>
    </row>
    <row r="71" spans="1:12" s="2" customFormat="1" ht="13.5" x14ac:dyDescent="0.25">
      <c r="A71" s="85" t="s">
        <v>179</v>
      </c>
      <c r="B71" s="85"/>
      <c r="C71" s="85"/>
      <c r="D71" s="85"/>
      <c r="E71" s="85"/>
      <c r="F71" s="85"/>
      <c r="G71" s="85"/>
      <c r="H71" s="6">
        <v>0</v>
      </c>
      <c r="I71" s="6">
        <v>38362</v>
      </c>
      <c r="J71" s="6">
        <v>38362</v>
      </c>
      <c r="K71" s="6">
        <v>0</v>
      </c>
      <c r="L71" s="6">
        <v>100</v>
      </c>
    </row>
    <row r="72" spans="1:12" s="2" customFormat="1" ht="13.5" x14ac:dyDescent="0.25">
      <c r="A72" s="4" t="s">
        <v>417</v>
      </c>
      <c r="B72" s="4" t="s">
        <v>26</v>
      </c>
      <c r="C72" s="4" t="s">
        <v>180</v>
      </c>
      <c r="D72" s="4" t="s">
        <v>418</v>
      </c>
      <c r="E72" s="4" t="s">
        <v>419</v>
      </c>
      <c r="F72" s="4"/>
      <c r="G72" s="4"/>
      <c r="H72" s="5">
        <v>9000000</v>
      </c>
      <c r="I72" s="5">
        <v>9000000</v>
      </c>
      <c r="J72" s="5">
        <v>5913958.5</v>
      </c>
      <c r="K72" s="5">
        <v>3086041.5</v>
      </c>
      <c r="L72" s="5">
        <v>65.710650000000001</v>
      </c>
    </row>
    <row r="73" spans="1:12" s="2" customFormat="1" ht="26.25" x14ac:dyDescent="0.25">
      <c r="A73" s="4" t="s">
        <v>417</v>
      </c>
      <c r="B73" s="4" t="s">
        <v>26</v>
      </c>
      <c r="C73" s="4" t="s">
        <v>180</v>
      </c>
      <c r="D73" s="4" t="s">
        <v>433</v>
      </c>
      <c r="E73" s="4" t="s">
        <v>434</v>
      </c>
      <c r="F73" s="4"/>
      <c r="G73" s="4"/>
      <c r="H73" s="5">
        <v>16500000</v>
      </c>
      <c r="I73" s="5">
        <v>16500000</v>
      </c>
      <c r="J73" s="5">
        <v>10035074</v>
      </c>
      <c r="K73" s="5">
        <v>6464926</v>
      </c>
      <c r="L73" s="5">
        <v>60.818630303030304</v>
      </c>
    </row>
    <row r="74" spans="1:12" s="2" customFormat="1" ht="13.5" x14ac:dyDescent="0.25">
      <c r="A74" s="4" t="s">
        <v>417</v>
      </c>
      <c r="B74" s="4" t="s">
        <v>26</v>
      </c>
      <c r="C74" s="4" t="s">
        <v>180</v>
      </c>
      <c r="D74" s="4" t="s">
        <v>83</v>
      </c>
      <c r="E74" s="4" t="s">
        <v>424</v>
      </c>
      <c r="F74" s="4"/>
      <c r="G74" s="4"/>
      <c r="H74" s="5">
        <v>50000</v>
      </c>
      <c r="I74" s="5">
        <v>50000</v>
      </c>
      <c r="J74" s="5">
        <v>85527.98</v>
      </c>
      <c r="K74" s="5">
        <v>-35527.980000000003</v>
      </c>
      <c r="L74" s="5">
        <v>171.05596</v>
      </c>
    </row>
    <row r="75" spans="1:12" s="2" customFormat="1" ht="13.5" x14ac:dyDescent="0.25">
      <c r="A75" s="85" t="s">
        <v>465</v>
      </c>
      <c r="B75" s="85"/>
      <c r="C75" s="85"/>
      <c r="D75" s="85"/>
      <c r="E75" s="85"/>
      <c r="F75" s="85"/>
      <c r="G75" s="85"/>
      <c r="H75" s="6">
        <v>25550000</v>
      </c>
      <c r="I75" s="6">
        <v>25550000</v>
      </c>
      <c r="J75" s="6">
        <v>16034560.48</v>
      </c>
      <c r="K75" s="6">
        <v>9515439.5199999996</v>
      </c>
      <c r="L75" s="6">
        <v>62.76</v>
      </c>
    </row>
    <row r="76" spans="1:12" s="2" customFormat="1" ht="13.5" x14ac:dyDescent="0.25">
      <c r="A76" s="4" t="s">
        <v>417</v>
      </c>
      <c r="B76" s="4" t="s">
        <v>26</v>
      </c>
      <c r="C76" s="4" t="s">
        <v>183</v>
      </c>
      <c r="D76" s="4" t="s">
        <v>418</v>
      </c>
      <c r="E76" s="4" t="s">
        <v>419</v>
      </c>
      <c r="F76" s="4"/>
      <c r="G76" s="4"/>
      <c r="H76" s="5">
        <v>10000</v>
      </c>
      <c r="I76" s="5">
        <v>10000</v>
      </c>
      <c r="J76" s="5">
        <v>5880</v>
      </c>
      <c r="K76" s="5">
        <v>4120</v>
      </c>
      <c r="L76" s="5">
        <v>58.8</v>
      </c>
    </row>
    <row r="77" spans="1:12" s="2" customFormat="1" ht="26.25" x14ac:dyDescent="0.25">
      <c r="A77" s="4" t="s">
        <v>417</v>
      </c>
      <c r="B77" s="4" t="s">
        <v>26</v>
      </c>
      <c r="C77" s="4" t="s">
        <v>183</v>
      </c>
      <c r="D77" s="4" t="s">
        <v>433</v>
      </c>
      <c r="E77" s="4" t="s">
        <v>434</v>
      </c>
      <c r="F77" s="4"/>
      <c r="G77" s="4"/>
      <c r="H77" s="5">
        <v>5000000</v>
      </c>
      <c r="I77" s="5">
        <v>5000000</v>
      </c>
      <c r="J77" s="5">
        <v>4474698.67</v>
      </c>
      <c r="K77" s="5">
        <v>525301.32999999996</v>
      </c>
      <c r="L77" s="5">
        <v>89.493973400000002</v>
      </c>
    </row>
    <row r="78" spans="1:12" s="2" customFormat="1" ht="13.5" x14ac:dyDescent="0.25">
      <c r="A78" s="4" t="s">
        <v>417</v>
      </c>
      <c r="B78" s="4" t="s">
        <v>26</v>
      </c>
      <c r="C78" s="4" t="s">
        <v>183</v>
      </c>
      <c r="D78" s="4" t="s">
        <v>425</v>
      </c>
      <c r="E78" s="4" t="s">
        <v>426</v>
      </c>
      <c r="F78" s="4"/>
      <c r="G78" s="4"/>
      <c r="H78" s="5">
        <v>0</v>
      </c>
      <c r="I78" s="5">
        <v>103549.01</v>
      </c>
      <c r="J78" s="5">
        <v>103549.01</v>
      </c>
      <c r="K78" s="5">
        <v>0</v>
      </c>
      <c r="L78" s="5">
        <v>100</v>
      </c>
    </row>
    <row r="79" spans="1:12" s="2" customFormat="1" ht="13.5" x14ac:dyDescent="0.25">
      <c r="A79" s="85" t="s">
        <v>466</v>
      </c>
      <c r="B79" s="85"/>
      <c r="C79" s="85"/>
      <c r="D79" s="85"/>
      <c r="E79" s="85"/>
      <c r="F79" s="85"/>
      <c r="G79" s="85"/>
      <c r="H79" s="6">
        <v>5010000</v>
      </c>
      <c r="I79" s="6">
        <v>5113549.01</v>
      </c>
      <c r="J79" s="6">
        <v>4584127.68</v>
      </c>
      <c r="K79" s="6">
        <v>529421.32999999996</v>
      </c>
      <c r="L79" s="6">
        <v>89.65</v>
      </c>
    </row>
    <row r="80" spans="1:12" s="2" customFormat="1" ht="13.5" x14ac:dyDescent="0.25">
      <c r="A80" s="4" t="s">
        <v>417</v>
      </c>
      <c r="B80" s="4" t="s">
        <v>26</v>
      </c>
      <c r="C80" s="4" t="s">
        <v>224</v>
      </c>
      <c r="D80" s="4" t="s">
        <v>425</v>
      </c>
      <c r="E80" s="4" t="s">
        <v>426</v>
      </c>
      <c r="F80" s="4"/>
      <c r="G80" s="4"/>
      <c r="H80" s="5">
        <v>0</v>
      </c>
      <c r="I80" s="5">
        <v>512410.82</v>
      </c>
      <c r="J80" s="5">
        <v>512410.82</v>
      </c>
      <c r="K80" s="5">
        <v>0</v>
      </c>
      <c r="L80" s="5">
        <v>100</v>
      </c>
    </row>
    <row r="81" spans="1:12" s="2" customFormat="1" ht="13.5" x14ac:dyDescent="0.25">
      <c r="A81" s="85" t="s">
        <v>467</v>
      </c>
      <c r="B81" s="85"/>
      <c r="C81" s="85"/>
      <c r="D81" s="85"/>
      <c r="E81" s="85"/>
      <c r="F81" s="85"/>
      <c r="G81" s="85"/>
      <c r="H81" s="6">
        <v>0</v>
      </c>
      <c r="I81" s="6">
        <v>512410.82</v>
      </c>
      <c r="J81" s="6">
        <v>512410.82</v>
      </c>
      <c r="K81" s="6">
        <v>0</v>
      </c>
      <c r="L81" s="6">
        <v>100</v>
      </c>
    </row>
    <row r="82" spans="1:12" s="2" customFormat="1" ht="13.5" x14ac:dyDescent="0.25">
      <c r="A82" s="4" t="s">
        <v>417</v>
      </c>
      <c r="B82" s="4" t="s">
        <v>26</v>
      </c>
      <c r="C82" s="4" t="s">
        <v>229</v>
      </c>
      <c r="D82" s="4" t="s">
        <v>468</v>
      </c>
      <c r="E82" s="4" t="s">
        <v>469</v>
      </c>
      <c r="F82" s="4"/>
      <c r="G82" s="4"/>
      <c r="H82" s="5">
        <v>200000</v>
      </c>
      <c r="I82" s="5">
        <v>200000</v>
      </c>
      <c r="J82" s="5">
        <v>228591.1</v>
      </c>
      <c r="K82" s="5">
        <v>-28591.1</v>
      </c>
      <c r="L82" s="5">
        <v>114.29555000000001</v>
      </c>
    </row>
    <row r="83" spans="1:12" s="2" customFormat="1" ht="13.5" x14ac:dyDescent="0.25">
      <c r="A83" s="4" t="s">
        <v>417</v>
      </c>
      <c r="B83" s="4" t="s">
        <v>26</v>
      </c>
      <c r="C83" s="4" t="s">
        <v>229</v>
      </c>
      <c r="D83" s="4" t="s">
        <v>425</v>
      </c>
      <c r="E83" s="4" t="s">
        <v>426</v>
      </c>
      <c r="F83" s="4"/>
      <c r="G83" s="4"/>
      <c r="H83" s="5">
        <v>30000</v>
      </c>
      <c r="I83" s="5">
        <v>30000</v>
      </c>
      <c r="J83" s="5">
        <v>50257.279999999999</v>
      </c>
      <c r="K83" s="5">
        <v>-20257.28</v>
      </c>
      <c r="L83" s="5">
        <v>167.52426666666668</v>
      </c>
    </row>
    <row r="84" spans="1:12" s="2" customFormat="1" ht="13.5" x14ac:dyDescent="0.25">
      <c r="A84" s="85" t="s">
        <v>470</v>
      </c>
      <c r="B84" s="85"/>
      <c r="C84" s="85"/>
      <c r="D84" s="85"/>
      <c r="E84" s="85"/>
      <c r="F84" s="85"/>
      <c r="G84" s="85"/>
      <c r="H84" s="6">
        <v>230000</v>
      </c>
      <c r="I84" s="6">
        <v>230000</v>
      </c>
      <c r="J84" s="6">
        <v>278848.38</v>
      </c>
      <c r="K84" s="6">
        <v>-48848.38</v>
      </c>
      <c r="L84" s="6">
        <v>121.24</v>
      </c>
    </row>
    <row r="85" spans="1:12" s="2" customFormat="1" ht="13.5" x14ac:dyDescent="0.25">
      <c r="A85" s="4" t="s">
        <v>417</v>
      </c>
      <c r="B85" s="4" t="s">
        <v>26</v>
      </c>
      <c r="C85" s="4" t="s">
        <v>236</v>
      </c>
      <c r="D85" s="4" t="s">
        <v>420</v>
      </c>
      <c r="E85" s="4" t="s">
        <v>421</v>
      </c>
      <c r="F85" s="4"/>
      <c r="G85" s="4"/>
      <c r="H85" s="5">
        <v>430000</v>
      </c>
      <c r="I85" s="5">
        <v>430000</v>
      </c>
      <c r="J85" s="5">
        <v>199307.56</v>
      </c>
      <c r="K85" s="5">
        <v>230692.44</v>
      </c>
      <c r="L85" s="5">
        <v>46.35059534883721</v>
      </c>
    </row>
    <row r="86" spans="1:12" s="2" customFormat="1" ht="26.25" x14ac:dyDescent="0.25">
      <c r="A86" s="4" t="s">
        <v>417</v>
      </c>
      <c r="B86" s="4" t="s">
        <v>26</v>
      </c>
      <c r="C86" s="4" t="s">
        <v>236</v>
      </c>
      <c r="D86" s="4" t="s">
        <v>433</v>
      </c>
      <c r="E86" s="4" t="s">
        <v>434</v>
      </c>
      <c r="F86" s="4"/>
      <c r="G86" s="4"/>
      <c r="H86" s="5">
        <v>6000</v>
      </c>
      <c r="I86" s="5">
        <v>6000</v>
      </c>
      <c r="J86" s="5">
        <v>0</v>
      </c>
      <c r="K86" s="5">
        <v>6000</v>
      </c>
      <c r="L86" s="5">
        <v>0</v>
      </c>
    </row>
    <row r="87" spans="1:12" s="2" customFormat="1" ht="13.5" x14ac:dyDescent="0.25">
      <c r="A87" s="4" t="s">
        <v>417</v>
      </c>
      <c r="B87" s="4" t="s">
        <v>26</v>
      </c>
      <c r="C87" s="4" t="s">
        <v>236</v>
      </c>
      <c r="D87" s="4" t="s">
        <v>471</v>
      </c>
      <c r="E87" s="4" t="s">
        <v>472</v>
      </c>
      <c r="F87" s="4"/>
      <c r="G87" s="4"/>
      <c r="H87" s="5">
        <v>160000</v>
      </c>
      <c r="I87" s="5">
        <v>160000</v>
      </c>
      <c r="J87" s="5">
        <v>1916.32</v>
      </c>
      <c r="K87" s="5">
        <v>158083.68</v>
      </c>
      <c r="L87" s="5">
        <v>1.1977</v>
      </c>
    </row>
    <row r="88" spans="1:12" s="2" customFormat="1" ht="13.5" x14ac:dyDescent="0.25">
      <c r="A88" s="4" t="s">
        <v>417</v>
      </c>
      <c r="B88" s="4" t="s">
        <v>26</v>
      </c>
      <c r="C88" s="4" t="s">
        <v>236</v>
      </c>
      <c r="D88" s="4" t="s">
        <v>468</v>
      </c>
      <c r="E88" s="4" t="s">
        <v>469</v>
      </c>
      <c r="F88" s="4"/>
      <c r="G88" s="4"/>
      <c r="H88" s="5">
        <v>115000</v>
      </c>
      <c r="I88" s="5">
        <v>115000</v>
      </c>
      <c r="J88" s="5">
        <v>49179</v>
      </c>
      <c r="K88" s="5">
        <v>65821</v>
      </c>
      <c r="L88" s="5">
        <v>42.764347826086954</v>
      </c>
    </row>
    <row r="89" spans="1:12" s="2" customFormat="1" ht="13.5" x14ac:dyDescent="0.25">
      <c r="A89" s="85" t="s">
        <v>473</v>
      </c>
      <c r="B89" s="85"/>
      <c r="C89" s="85"/>
      <c r="D89" s="85"/>
      <c r="E89" s="85"/>
      <c r="F89" s="85"/>
      <c r="G89" s="85"/>
      <c r="H89" s="6">
        <v>711000</v>
      </c>
      <c r="I89" s="6">
        <v>711000</v>
      </c>
      <c r="J89" s="6">
        <v>250402.88</v>
      </c>
      <c r="K89" s="6">
        <v>460597.12</v>
      </c>
      <c r="L89" s="6">
        <v>35.22</v>
      </c>
    </row>
    <row r="90" spans="1:12" s="2" customFormat="1" ht="13.5" x14ac:dyDescent="0.25">
      <c r="A90" s="85" t="s">
        <v>239</v>
      </c>
      <c r="B90" s="85"/>
      <c r="C90" s="85"/>
      <c r="D90" s="85"/>
      <c r="E90" s="85"/>
      <c r="F90" s="85"/>
      <c r="G90" s="85"/>
      <c r="H90" s="6">
        <v>31501000</v>
      </c>
      <c r="I90" s="6">
        <v>32116959.829999998</v>
      </c>
      <c r="J90" s="6">
        <v>21660350.239999998</v>
      </c>
      <c r="K90" s="6">
        <v>10456609.59</v>
      </c>
      <c r="L90" s="6">
        <v>67.44</v>
      </c>
    </row>
    <row r="91" spans="1:12" s="2" customFormat="1" ht="13.5" x14ac:dyDescent="0.25">
      <c r="A91" s="4" t="s">
        <v>417</v>
      </c>
      <c r="B91" s="4" t="s">
        <v>28</v>
      </c>
      <c r="C91" s="4" t="s">
        <v>243</v>
      </c>
      <c r="D91" s="4" t="s">
        <v>425</v>
      </c>
      <c r="E91" s="4" t="s">
        <v>426</v>
      </c>
      <c r="F91" s="4"/>
      <c r="G91" s="4"/>
      <c r="H91" s="5">
        <v>0</v>
      </c>
      <c r="I91" s="5">
        <v>17572.86</v>
      </c>
      <c r="J91" s="5">
        <v>17572.86</v>
      </c>
      <c r="K91" s="5">
        <v>0</v>
      </c>
      <c r="L91" s="5">
        <v>100</v>
      </c>
    </row>
    <row r="92" spans="1:12" s="2" customFormat="1" ht="13.5" x14ac:dyDescent="0.25">
      <c r="A92" s="4" t="s">
        <v>417</v>
      </c>
      <c r="B92" s="4" t="s">
        <v>28</v>
      </c>
      <c r="C92" s="4" t="s">
        <v>243</v>
      </c>
      <c r="D92" s="4" t="s">
        <v>425</v>
      </c>
      <c r="E92" s="4" t="s">
        <v>426</v>
      </c>
      <c r="F92" s="4" t="s">
        <v>474</v>
      </c>
      <c r="G92" s="4" t="s">
        <v>475</v>
      </c>
      <c r="H92" s="5">
        <v>4000000</v>
      </c>
      <c r="I92" s="5">
        <v>4000000</v>
      </c>
      <c r="J92" s="5">
        <v>2019826.39</v>
      </c>
      <c r="K92" s="5">
        <v>1980173.61</v>
      </c>
      <c r="L92" s="5">
        <v>50.495659750000002</v>
      </c>
    </row>
    <row r="93" spans="1:12" s="2" customFormat="1" ht="13.5" x14ac:dyDescent="0.25">
      <c r="A93" s="85" t="s">
        <v>476</v>
      </c>
      <c r="B93" s="85"/>
      <c r="C93" s="85"/>
      <c r="D93" s="85"/>
      <c r="E93" s="85"/>
      <c r="F93" s="85"/>
      <c r="G93" s="85"/>
      <c r="H93" s="6">
        <v>4000000</v>
      </c>
      <c r="I93" s="6">
        <v>4017572.86</v>
      </c>
      <c r="J93" s="6">
        <v>2037399.25</v>
      </c>
      <c r="K93" s="6">
        <v>1980173.61</v>
      </c>
      <c r="L93" s="6">
        <v>50.71</v>
      </c>
    </row>
    <row r="94" spans="1:12" s="2" customFormat="1" ht="13.5" x14ac:dyDescent="0.25">
      <c r="A94" s="4" t="s">
        <v>417</v>
      </c>
      <c r="B94" s="4" t="s">
        <v>28</v>
      </c>
      <c r="C94" s="4" t="s">
        <v>477</v>
      </c>
      <c r="D94" s="4" t="s">
        <v>83</v>
      </c>
      <c r="E94" s="4" t="s">
        <v>424</v>
      </c>
      <c r="F94" s="4"/>
      <c r="G94" s="4"/>
      <c r="H94" s="5">
        <v>30000</v>
      </c>
      <c r="I94" s="5">
        <v>30000</v>
      </c>
      <c r="J94" s="5">
        <v>90400</v>
      </c>
      <c r="K94" s="5">
        <v>-60400</v>
      </c>
      <c r="L94" s="5">
        <v>301.33333333333331</v>
      </c>
    </row>
    <row r="95" spans="1:12" s="2" customFormat="1" ht="13.5" x14ac:dyDescent="0.25">
      <c r="A95" s="4" t="s">
        <v>417</v>
      </c>
      <c r="B95" s="4" t="s">
        <v>28</v>
      </c>
      <c r="C95" s="4" t="s">
        <v>477</v>
      </c>
      <c r="D95" s="4" t="s">
        <v>425</v>
      </c>
      <c r="E95" s="4" t="s">
        <v>426</v>
      </c>
      <c r="F95" s="4"/>
      <c r="G95" s="4"/>
      <c r="H95" s="5">
        <v>0</v>
      </c>
      <c r="I95" s="5">
        <v>0</v>
      </c>
      <c r="J95" s="5">
        <v>2500</v>
      </c>
      <c r="K95" s="5">
        <v>-2500</v>
      </c>
      <c r="L95" s="5">
        <v>0</v>
      </c>
    </row>
    <row r="96" spans="1:12" s="2" customFormat="1" ht="13.5" x14ac:dyDescent="0.25">
      <c r="A96" s="85" t="s">
        <v>478</v>
      </c>
      <c r="B96" s="85"/>
      <c r="C96" s="85"/>
      <c r="D96" s="85"/>
      <c r="E96" s="85"/>
      <c r="F96" s="85"/>
      <c r="G96" s="85"/>
      <c r="H96" s="6">
        <v>30000</v>
      </c>
      <c r="I96" s="6">
        <v>30000</v>
      </c>
      <c r="J96" s="6">
        <v>92900</v>
      </c>
      <c r="K96" s="6">
        <v>-62900</v>
      </c>
      <c r="L96" s="6">
        <v>309.67</v>
      </c>
    </row>
    <row r="97" spans="1:12" s="2" customFormat="1" ht="13.5" x14ac:dyDescent="0.25">
      <c r="A97" s="85" t="s">
        <v>256</v>
      </c>
      <c r="B97" s="85"/>
      <c r="C97" s="85"/>
      <c r="D97" s="85"/>
      <c r="E97" s="85"/>
      <c r="F97" s="85"/>
      <c r="G97" s="85"/>
      <c r="H97" s="6">
        <v>4030000</v>
      </c>
      <c r="I97" s="6">
        <v>4047572.86</v>
      </c>
      <c r="J97" s="6">
        <v>2130299.25</v>
      </c>
      <c r="K97" s="6">
        <v>1917273.61</v>
      </c>
      <c r="L97" s="6">
        <v>52.63</v>
      </c>
    </row>
    <row r="98" spans="1:12" s="2" customFormat="1" ht="13.5" x14ac:dyDescent="0.25">
      <c r="A98" s="4" t="s">
        <v>417</v>
      </c>
      <c r="B98" s="4" t="s">
        <v>30</v>
      </c>
      <c r="C98" s="4" t="s">
        <v>479</v>
      </c>
      <c r="D98" s="4" t="s">
        <v>418</v>
      </c>
      <c r="E98" s="4" t="s">
        <v>419</v>
      </c>
      <c r="F98" s="4"/>
      <c r="G98" s="4"/>
      <c r="H98" s="5">
        <v>20000</v>
      </c>
      <c r="I98" s="5">
        <v>20000</v>
      </c>
      <c r="J98" s="5">
        <v>16395.509999999998</v>
      </c>
      <c r="K98" s="5">
        <v>3604.49</v>
      </c>
      <c r="L98" s="5">
        <v>81.977549999999994</v>
      </c>
    </row>
    <row r="99" spans="1:12" s="2" customFormat="1" ht="13.5" x14ac:dyDescent="0.25">
      <c r="A99" s="85" t="s">
        <v>480</v>
      </c>
      <c r="B99" s="85"/>
      <c r="C99" s="85"/>
      <c r="D99" s="85"/>
      <c r="E99" s="85"/>
      <c r="F99" s="85"/>
      <c r="G99" s="85"/>
      <c r="H99" s="6">
        <v>20000</v>
      </c>
      <c r="I99" s="6">
        <v>20000</v>
      </c>
      <c r="J99" s="6">
        <v>16395.509999999998</v>
      </c>
      <c r="K99" s="6">
        <v>3604.49</v>
      </c>
      <c r="L99" s="6">
        <v>81.98</v>
      </c>
    </row>
    <row r="100" spans="1:12" s="2" customFormat="1" ht="13.5" x14ac:dyDescent="0.25">
      <c r="A100" s="85" t="s">
        <v>481</v>
      </c>
      <c r="B100" s="85"/>
      <c r="C100" s="85"/>
      <c r="D100" s="85"/>
      <c r="E100" s="85"/>
      <c r="F100" s="85"/>
      <c r="G100" s="85"/>
      <c r="H100" s="6">
        <v>20000</v>
      </c>
      <c r="I100" s="6">
        <v>20000</v>
      </c>
      <c r="J100" s="6">
        <v>16395.509999999998</v>
      </c>
      <c r="K100" s="6">
        <v>3604.49</v>
      </c>
      <c r="L100" s="6">
        <v>81.98</v>
      </c>
    </row>
    <row r="101" spans="1:12" s="2" customFormat="1" ht="13.5" x14ac:dyDescent="0.25">
      <c r="A101" s="4" t="s">
        <v>417</v>
      </c>
      <c r="B101" s="4" t="s">
        <v>36</v>
      </c>
      <c r="C101" s="4" t="s">
        <v>260</v>
      </c>
      <c r="D101" s="4" t="s">
        <v>83</v>
      </c>
      <c r="E101" s="4" t="s">
        <v>424</v>
      </c>
      <c r="F101" s="4"/>
      <c r="G101" s="4"/>
      <c r="H101" s="5">
        <v>80000</v>
      </c>
      <c r="I101" s="5">
        <v>80000</v>
      </c>
      <c r="J101" s="5">
        <v>48049.34</v>
      </c>
      <c r="K101" s="5">
        <v>31950.66</v>
      </c>
      <c r="L101" s="5">
        <v>60.061675000000001</v>
      </c>
    </row>
    <row r="102" spans="1:12" s="2" customFormat="1" ht="13.5" x14ac:dyDescent="0.25">
      <c r="A102" s="4" t="s">
        <v>417</v>
      </c>
      <c r="B102" s="4" t="s">
        <v>36</v>
      </c>
      <c r="C102" s="4" t="s">
        <v>260</v>
      </c>
      <c r="D102" s="4" t="s">
        <v>425</v>
      </c>
      <c r="E102" s="4" t="s">
        <v>426</v>
      </c>
      <c r="F102" s="4"/>
      <c r="G102" s="4"/>
      <c r="H102" s="5">
        <v>10000</v>
      </c>
      <c r="I102" s="5">
        <v>10000</v>
      </c>
      <c r="J102" s="5">
        <v>11023.15</v>
      </c>
      <c r="K102" s="5">
        <v>-1023.15</v>
      </c>
      <c r="L102" s="5">
        <v>110.2315</v>
      </c>
    </row>
    <row r="103" spans="1:12" s="2" customFormat="1" ht="13.5" x14ac:dyDescent="0.25">
      <c r="A103" s="85" t="s">
        <v>482</v>
      </c>
      <c r="B103" s="85"/>
      <c r="C103" s="85"/>
      <c r="D103" s="85"/>
      <c r="E103" s="85"/>
      <c r="F103" s="85"/>
      <c r="G103" s="85"/>
      <c r="H103" s="6">
        <v>90000</v>
      </c>
      <c r="I103" s="6">
        <v>90000</v>
      </c>
      <c r="J103" s="6">
        <v>59072.49</v>
      </c>
      <c r="K103" s="6">
        <v>30927.51</v>
      </c>
      <c r="L103" s="6">
        <v>65.64</v>
      </c>
    </row>
    <row r="104" spans="1:12" s="2" customFormat="1" ht="13.5" x14ac:dyDescent="0.25">
      <c r="A104" s="85" t="s">
        <v>265</v>
      </c>
      <c r="B104" s="85"/>
      <c r="C104" s="85"/>
      <c r="D104" s="85"/>
      <c r="E104" s="85"/>
      <c r="F104" s="85"/>
      <c r="G104" s="85"/>
      <c r="H104" s="6">
        <v>90000</v>
      </c>
      <c r="I104" s="6">
        <v>90000</v>
      </c>
      <c r="J104" s="6">
        <v>59072.49</v>
      </c>
      <c r="K104" s="6">
        <v>30927.51</v>
      </c>
      <c r="L104" s="6">
        <v>65.64</v>
      </c>
    </row>
    <row r="105" spans="1:12" s="2" customFormat="1" ht="13.5" x14ac:dyDescent="0.25">
      <c r="A105" s="4" t="s">
        <v>417</v>
      </c>
      <c r="B105" s="4" t="s">
        <v>38</v>
      </c>
      <c r="C105" s="4" t="s">
        <v>266</v>
      </c>
      <c r="D105" s="4" t="s">
        <v>425</v>
      </c>
      <c r="E105" s="4" t="s">
        <v>426</v>
      </c>
      <c r="F105" s="4"/>
      <c r="G105" s="4"/>
      <c r="H105" s="5">
        <v>0</v>
      </c>
      <c r="I105" s="5">
        <v>154315.63</v>
      </c>
      <c r="J105" s="5">
        <v>154315.63</v>
      </c>
      <c r="K105" s="5">
        <v>0</v>
      </c>
      <c r="L105" s="5">
        <v>100</v>
      </c>
    </row>
    <row r="106" spans="1:12" s="2" customFormat="1" ht="13.5" x14ac:dyDescent="0.25">
      <c r="A106" s="85" t="s">
        <v>483</v>
      </c>
      <c r="B106" s="85"/>
      <c r="C106" s="85"/>
      <c r="D106" s="85"/>
      <c r="E106" s="85"/>
      <c r="F106" s="85"/>
      <c r="G106" s="85"/>
      <c r="H106" s="6">
        <v>0</v>
      </c>
      <c r="I106" s="6">
        <v>154315.63</v>
      </c>
      <c r="J106" s="6">
        <v>154315.63</v>
      </c>
      <c r="K106" s="6">
        <v>0</v>
      </c>
      <c r="L106" s="6">
        <v>100</v>
      </c>
    </row>
    <row r="107" spans="1:12" s="2" customFormat="1" ht="13.5" x14ac:dyDescent="0.25">
      <c r="A107" s="85" t="s">
        <v>269</v>
      </c>
      <c r="B107" s="85"/>
      <c r="C107" s="85"/>
      <c r="D107" s="85"/>
      <c r="E107" s="85"/>
      <c r="F107" s="85"/>
      <c r="G107" s="85"/>
      <c r="H107" s="6">
        <v>0</v>
      </c>
      <c r="I107" s="6">
        <v>154315.63</v>
      </c>
      <c r="J107" s="6">
        <v>154315.63</v>
      </c>
      <c r="K107" s="6">
        <v>0</v>
      </c>
      <c r="L107" s="6">
        <v>100</v>
      </c>
    </row>
    <row r="108" spans="1:12" s="2" customFormat="1" ht="13.5" x14ac:dyDescent="0.25">
      <c r="A108" s="4" t="s">
        <v>417</v>
      </c>
      <c r="B108" s="4" t="s">
        <v>40</v>
      </c>
      <c r="C108" s="4" t="s">
        <v>270</v>
      </c>
      <c r="D108" s="4" t="s">
        <v>418</v>
      </c>
      <c r="E108" s="4" t="s">
        <v>419</v>
      </c>
      <c r="F108" s="4"/>
      <c r="G108" s="4"/>
      <c r="H108" s="5">
        <v>1000</v>
      </c>
      <c r="I108" s="5">
        <v>1000</v>
      </c>
      <c r="J108" s="5">
        <v>0</v>
      </c>
      <c r="K108" s="5">
        <v>1000</v>
      </c>
      <c r="L108" s="5">
        <v>0</v>
      </c>
    </row>
    <row r="109" spans="1:12" s="2" customFormat="1" ht="13.5" x14ac:dyDescent="0.25">
      <c r="A109" s="4" t="s">
        <v>417</v>
      </c>
      <c r="B109" s="4" t="s">
        <v>40</v>
      </c>
      <c r="C109" s="4" t="s">
        <v>270</v>
      </c>
      <c r="D109" s="4" t="s">
        <v>484</v>
      </c>
      <c r="E109" s="4" t="s">
        <v>485</v>
      </c>
      <c r="F109" s="4"/>
      <c r="G109" s="4"/>
      <c r="H109" s="5">
        <v>300000</v>
      </c>
      <c r="I109" s="5">
        <v>300000</v>
      </c>
      <c r="J109" s="5">
        <v>201000.92</v>
      </c>
      <c r="K109" s="5">
        <v>98999.08</v>
      </c>
      <c r="L109" s="5">
        <v>67.00030666666666</v>
      </c>
    </row>
    <row r="110" spans="1:12" s="2" customFormat="1" ht="13.5" x14ac:dyDescent="0.25">
      <c r="A110" s="4" t="s">
        <v>417</v>
      </c>
      <c r="B110" s="4" t="s">
        <v>40</v>
      </c>
      <c r="C110" s="4" t="s">
        <v>270</v>
      </c>
      <c r="D110" s="4" t="s">
        <v>83</v>
      </c>
      <c r="E110" s="4" t="s">
        <v>424</v>
      </c>
      <c r="F110" s="4"/>
      <c r="G110" s="4"/>
      <c r="H110" s="5">
        <v>0</v>
      </c>
      <c r="I110" s="5">
        <v>0</v>
      </c>
      <c r="J110" s="5">
        <v>2740</v>
      </c>
      <c r="K110" s="5">
        <v>-2740</v>
      </c>
      <c r="L110" s="5">
        <v>0</v>
      </c>
    </row>
    <row r="111" spans="1:12" s="2" customFormat="1" ht="26.25" x14ac:dyDescent="0.25">
      <c r="A111" s="4" t="s">
        <v>417</v>
      </c>
      <c r="B111" s="4" t="s">
        <v>40</v>
      </c>
      <c r="C111" s="4" t="s">
        <v>270</v>
      </c>
      <c r="D111" s="4" t="s">
        <v>109</v>
      </c>
      <c r="E111" s="4" t="s">
        <v>486</v>
      </c>
      <c r="F111" s="4"/>
      <c r="G111" s="4"/>
      <c r="H111" s="5">
        <v>0</v>
      </c>
      <c r="I111" s="5">
        <v>0</v>
      </c>
      <c r="J111" s="5">
        <v>5785</v>
      </c>
      <c r="K111" s="5">
        <v>-5785</v>
      </c>
      <c r="L111" s="5">
        <v>0</v>
      </c>
    </row>
    <row r="112" spans="1:12" s="2" customFormat="1" ht="13.5" x14ac:dyDescent="0.25">
      <c r="A112" s="4" t="s">
        <v>417</v>
      </c>
      <c r="B112" s="4" t="s">
        <v>40</v>
      </c>
      <c r="C112" s="4" t="s">
        <v>270</v>
      </c>
      <c r="D112" s="4" t="s">
        <v>487</v>
      </c>
      <c r="E112" s="4" t="s">
        <v>488</v>
      </c>
      <c r="F112" s="4"/>
      <c r="G112" s="4"/>
      <c r="H112" s="5">
        <v>200000</v>
      </c>
      <c r="I112" s="5">
        <v>200000</v>
      </c>
      <c r="J112" s="5">
        <v>420631</v>
      </c>
      <c r="K112" s="5">
        <v>-220631</v>
      </c>
      <c r="L112" s="5">
        <v>210.31549999999999</v>
      </c>
    </row>
    <row r="113" spans="1:12" s="2" customFormat="1" ht="13.5" x14ac:dyDescent="0.25">
      <c r="A113" s="4" t="s">
        <v>417</v>
      </c>
      <c r="B113" s="4" t="s">
        <v>40</v>
      </c>
      <c r="C113" s="4" t="s">
        <v>270</v>
      </c>
      <c r="D113" s="4" t="s">
        <v>425</v>
      </c>
      <c r="E113" s="4" t="s">
        <v>426</v>
      </c>
      <c r="F113" s="4"/>
      <c r="G113" s="4"/>
      <c r="H113" s="5">
        <v>5000</v>
      </c>
      <c r="I113" s="5">
        <v>342743.67</v>
      </c>
      <c r="J113" s="5">
        <v>424671.12</v>
      </c>
      <c r="K113" s="5">
        <v>-81927.45</v>
      </c>
      <c r="L113" s="5">
        <v>123.9034173847762</v>
      </c>
    </row>
    <row r="114" spans="1:12" s="2" customFormat="1" ht="13.5" x14ac:dyDescent="0.25">
      <c r="A114" s="4" t="s">
        <v>417</v>
      </c>
      <c r="B114" s="4" t="s">
        <v>40</v>
      </c>
      <c r="C114" s="4" t="s">
        <v>270</v>
      </c>
      <c r="D114" s="4" t="s">
        <v>489</v>
      </c>
      <c r="E114" s="4" t="s">
        <v>490</v>
      </c>
      <c r="F114" s="4"/>
      <c r="G114" s="4"/>
      <c r="H114" s="5">
        <v>5000</v>
      </c>
      <c r="I114" s="5">
        <v>47000</v>
      </c>
      <c r="J114" s="5">
        <v>49058.87</v>
      </c>
      <c r="K114" s="5">
        <v>-2058.87</v>
      </c>
      <c r="L114" s="5">
        <v>104.3805744680851</v>
      </c>
    </row>
    <row r="115" spans="1:12" s="2" customFormat="1" ht="13.5" x14ac:dyDescent="0.25">
      <c r="A115" s="85" t="s">
        <v>491</v>
      </c>
      <c r="B115" s="85"/>
      <c r="C115" s="85"/>
      <c r="D115" s="85"/>
      <c r="E115" s="85"/>
      <c r="F115" s="85"/>
      <c r="G115" s="85"/>
      <c r="H115" s="6">
        <v>511000</v>
      </c>
      <c r="I115" s="6">
        <v>890743.67</v>
      </c>
      <c r="J115" s="6">
        <v>1103886.9099999999</v>
      </c>
      <c r="K115" s="6">
        <v>-213143.24</v>
      </c>
      <c r="L115" s="6">
        <v>123.93</v>
      </c>
    </row>
    <row r="116" spans="1:12" s="2" customFormat="1" ht="13.5" x14ac:dyDescent="0.25">
      <c r="A116" s="85" t="s">
        <v>277</v>
      </c>
      <c r="B116" s="85"/>
      <c r="C116" s="85"/>
      <c r="D116" s="85"/>
      <c r="E116" s="85"/>
      <c r="F116" s="85"/>
      <c r="G116" s="85"/>
      <c r="H116" s="6">
        <v>511000</v>
      </c>
      <c r="I116" s="6">
        <v>890743.67</v>
      </c>
      <c r="J116" s="6">
        <v>1103886.9099999999</v>
      </c>
      <c r="K116" s="6">
        <v>-213143.24</v>
      </c>
      <c r="L116" s="6">
        <v>123.93</v>
      </c>
    </row>
    <row r="117" spans="1:12" s="2" customFormat="1" ht="13.5" x14ac:dyDescent="0.25">
      <c r="A117" s="4" t="s">
        <v>417</v>
      </c>
      <c r="B117" s="4" t="s">
        <v>44</v>
      </c>
      <c r="C117" s="4" t="s">
        <v>492</v>
      </c>
      <c r="D117" s="4" t="s">
        <v>493</v>
      </c>
      <c r="E117" s="4" t="s">
        <v>494</v>
      </c>
      <c r="F117" s="4"/>
      <c r="G117" s="4"/>
      <c r="H117" s="5">
        <v>3000000</v>
      </c>
      <c r="I117" s="5">
        <v>3700000</v>
      </c>
      <c r="J117" s="5">
        <v>5915650.7000000002</v>
      </c>
      <c r="K117" s="5">
        <v>-2215650.7000000002</v>
      </c>
      <c r="L117" s="5">
        <v>159.88245135135136</v>
      </c>
    </row>
    <row r="118" spans="1:12" s="2" customFormat="1" ht="13.5" x14ac:dyDescent="0.25">
      <c r="A118" s="85" t="s">
        <v>495</v>
      </c>
      <c r="B118" s="85"/>
      <c r="C118" s="85"/>
      <c r="D118" s="85"/>
      <c r="E118" s="85"/>
      <c r="F118" s="85"/>
      <c r="G118" s="85"/>
      <c r="H118" s="6">
        <v>3000000</v>
      </c>
      <c r="I118" s="6">
        <v>3700000</v>
      </c>
      <c r="J118" s="6">
        <v>5915650.7000000002</v>
      </c>
      <c r="K118" s="6">
        <v>-2215650.7000000002</v>
      </c>
      <c r="L118" s="6">
        <v>159.88</v>
      </c>
    </row>
    <row r="119" spans="1:12" s="2" customFormat="1" ht="13.5" x14ac:dyDescent="0.25">
      <c r="A119" s="85" t="s">
        <v>496</v>
      </c>
      <c r="B119" s="85"/>
      <c r="C119" s="85"/>
      <c r="D119" s="85"/>
      <c r="E119" s="85"/>
      <c r="F119" s="85"/>
      <c r="G119" s="85"/>
      <c r="H119" s="6">
        <v>3000000</v>
      </c>
      <c r="I119" s="6">
        <v>3700000</v>
      </c>
      <c r="J119" s="6">
        <v>5915650.7000000002</v>
      </c>
      <c r="K119" s="6">
        <v>-2215650.7000000002</v>
      </c>
      <c r="L119" s="6">
        <v>159.88</v>
      </c>
    </row>
    <row r="120" spans="1:12" s="2" customFormat="1" ht="13.5" x14ac:dyDescent="0.25">
      <c r="A120" s="4" t="s">
        <v>417</v>
      </c>
      <c r="B120" s="4" t="s">
        <v>46</v>
      </c>
      <c r="C120" s="4" t="s">
        <v>497</v>
      </c>
      <c r="D120" s="4" t="s">
        <v>439</v>
      </c>
      <c r="E120" s="4" t="s">
        <v>440</v>
      </c>
      <c r="F120" s="4"/>
      <c r="G120" s="4"/>
      <c r="H120" s="5">
        <v>0</v>
      </c>
      <c r="I120" s="5">
        <v>0</v>
      </c>
      <c r="J120" s="5">
        <v>14690</v>
      </c>
      <c r="K120" s="5">
        <v>-14690</v>
      </c>
      <c r="L120" s="5">
        <v>0</v>
      </c>
    </row>
    <row r="121" spans="1:12" s="2" customFormat="1" ht="13.5" x14ac:dyDescent="0.25">
      <c r="A121" s="85" t="s">
        <v>498</v>
      </c>
      <c r="B121" s="85"/>
      <c r="C121" s="85"/>
      <c r="D121" s="85"/>
      <c r="E121" s="85"/>
      <c r="F121" s="85"/>
      <c r="G121" s="85"/>
      <c r="H121" s="6">
        <v>0</v>
      </c>
      <c r="I121" s="6">
        <v>0</v>
      </c>
      <c r="J121" s="6">
        <v>14690</v>
      </c>
      <c r="K121" s="6">
        <v>-14690</v>
      </c>
      <c r="L121" s="6">
        <v>0</v>
      </c>
    </row>
    <row r="122" spans="1:12" s="2" customFormat="1" ht="13.5" x14ac:dyDescent="0.25">
      <c r="A122" s="4" t="s">
        <v>417</v>
      </c>
      <c r="B122" s="4" t="s">
        <v>46</v>
      </c>
      <c r="C122" s="4" t="s">
        <v>499</v>
      </c>
      <c r="D122" s="4" t="s">
        <v>489</v>
      </c>
      <c r="E122" s="4" t="s">
        <v>490</v>
      </c>
      <c r="F122" s="4"/>
      <c r="G122" s="4"/>
      <c r="H122" s="5">
        <v>0</v>
      </c>
      <c r="I122" s="5">
        <v>0</v>
      </c>
      <c r="J122" s="5">
        <v>36626.720000000001</v>
      </c>
      <c r="K122" s="5">
        <v>-36626.720000000001</v>
      </c>
      <c r="L122" s="5">
        <v>0</v>
      </c>
    </row>
    <row r="123" spans="1:12" s="2" customFormat="1" ht="13.5" x14ac:dyDescent="0.25">
      <c r="A123" s="85" t="s">
        <v>500</v>
      </c>
      <c r="B123" s="85"/>
      <c r="C123" s="85"/>
      <c r="D123" s="85"/>
      <c r="E123" s="85"/>
      <c r="F123" s="85"/>
      <c r="G123" s="85"/>
      <c r="H123" s="6">
        <v>0</v>
      </c>
      <c r="I123" s="6">
        <v>0</v>
      </c>
      <c r="J123" s="6">
        <v>36626.720000000001</v>
      </c>
      <c r="K123" s="6">
        <v>-36626.720000000001</v>
      </c>
      <c r="L123" s="6">
        <v>0</v>
      </c>
    </row>
    <row r="124" spans="1:12" s="2" customFormat="1" ht="13.5" x14ac:dyDescent="0.25">
      <c r="A124" s="85" t="s">
        <v>501</v>
      </c>
      <c r="B124" s="85"/>
      <c r="C124" s="85"/>
      <c r="D124" s="85"/>
      <c r="E124" s="85"/>
      <c r="F124" s="85"/>
      <c r="G124" s="85"/>
      <c r="H124" s="6">
        <v>0</v>
      </c>
      <c r="I124" s="6">
        <v>0</v>
      </c>
      <c r="J124" s="6">
        <v>51316.72</v>
      </c>
      <c r="K124" s="6">
        <v>-51316.72</v>
      </c>
      <c r="L124" s="6">
        <v>0</v>
      </c>
    </row>
    <row r="125" spans="1:12" s="2" customFormat="1" ht="13.5" x14ac:dyDescent="0.25">
      <c r="A125" s="92" t="s">
        <v>502</v>
      </c>
      <c r="B125" s="92"/>
      <c r="C125" s="92"/>
      <c r="D125" s="92"/>
      <c r="E125" s="92"/>
      <c r="F125" s="92"/>
      <c r="G125" s="92"/>
      <c r="H125" s="6">
        <v>101855121</v>
      </c>
      <c r="I125" s="6">
        <v>106389164.98</v>
      </c>
      <c r="J125" s="6">
        <v>76349837.989999995</v>
      </c>
      <c r="K125" s="6">
        <v>30039326.989999998</v>
      </c>
      <c r="L125" s="6">
        <v>71.760000000000005</v>
      </c>
    </row>
    <row r="126" spans="1:12" s="2" customFormat="1" ht="13.5" x14ac:dyDescent="0.25">
      <c r="A126" s="4" t="s">
        <v>503</v>
      </c>
      <c r="B126" s="4" t="s">
        <v>26</v>
      </c>
      <c r="C126" s="4" t="s">
        <v>236</v>
      </c>
      <c r="D126" s="4" t="s">
        <v>436</v>
      </c>
      <c r="E126" s="4" t="s">
        <v>504</v>
      </c>
      <c r="F126" s="4"/>
      <c r="G126" s="4"/>
      <c r="H126" s="5">
        <v>200000</v>
      </c>
      <c r="I126" s="5">
        <v>200000</v>
      </c>
      <c r="J126" s="5">
        <v>400518</v>
      </c>
      <c r="K126" s="5">
        <v>-200518</v>
      </c>
      <c r="L126" s="5">
        <v>200.25899999999999</v>
      </c>
    </row>
    <row r="127" spans="1:12" s="2" customFormat="1" ht="13.5" x14ac:dyDescent="0.25">
      <c r="A127" s="85" t="s">
        <v>473</v>
      </c>
      <c r="B127" s="85"/>
      <c r="C127" s="85"/>
      <c r="D127" s="85"/>
      <c r="E127" s="85"/>
      <c r="F127" s="85"/>
      <c r="G127" s="85"/>
      <c r="H127" s="6">
        <v>200000</v>
      </c>
      <c r="I127" s="6">
        <v>200000</v>
      </c>
      <c r="J127" s="6">
        <v>400518</v>
      </c>
      <c r="K127" s="6">
        <v>-200518</v>
      </c>
      <c r="L127" s="6">
        <v>200.26</v>
      </c>
    </row>
    <row r="128" spans="1:12" s="2" customFormat="1" ht="13.5" x14ac:dyDescent="0.25">
      <c r="A128" s="85" t="s">
        <v>239</v>
      </c>
      <c r="B128" s="85"/>
      <c r="C128" s="85"/>
      <c r="D128" s="85"/>
      <c r="E128" s="85"/>
      <c r="F128" s="85"/>
      <c r="G128" s="85"/>
      <c r="H128" s="6">
        <v>200000</v>
      </c>
      <c r="I128" s="6">
        <v>200000</v>
      </c>
      <c r="J128" s="6">
        <v>400518</v>
      </c>
      <c r="K128" s="6">
        <v>-200518</v>
      </c>
      <c r="L128" s="6">
        <v>200.26</v>
      </c>
    </row>
    <row r="129" spans="1:14" s="2" customFormat="1" ht="13.5" x14ac:dyDescent="0.25">
      <c r="A129" s="92" t="s">
        <v>505</v>
      </c>
      <c r="B129" s="92"/>
      <c r="C129" s="92"/>
      <c r="D129" s="92"/>
      <c r="E129" s="92"/>
      <c r="F129" s="92"/>
      <c r="G129" s="92"/>
      <c r="H129" s="6">
        <v>200000</v>
      </c>
      <c r="I129" s="6">
        <v>200000</v>
      </c>
      <c r="J129" s="6">
        <v>400518</v>
      </c>
      <c r="K129" s="6">
        <v>-200518</v>
      </c>
      <c r="L129" s="6">
        <v>200.26</v>
      </c>
    </row>
    <row r="130" spans="1:14" s="2" customFormat="1" ht="26.25" x14ac:dyDescent="0.25">
      <c r="A130" s="4" t="s">
        <v>506</v>
      </c>
      <c r="B130" s="4"/>
      <c r="C130" s="4"/>
      <c r="D130" s="4" t="s">
        <v>507</v>
      </c>
      <c r="E130" s="4" t="s">
        <v>508</v>
      </c>
      <c r="F130" s="4" t="s">
        <v>509</v>
      </c>
      <c r="G130" s="4" t="s">
        <v>510</v>
      </c>
      <c r="H130" s="5">
        <v>500000</v>
      </c>
      <c r="I130" s="5">
        <v>500000</v>
      </c>
      <c r="J130" s="5">
        <v>507500</v>
      </c>
      <c r="K130" s="5">
        <v>-7500</v>
      </c>
      <c r="L130" s="5">
        <v>101.5</v>
      </c>
    </row>
    <row r="131" spans="1:14" s="2" customFormat="1" ht="26.25" x14ac:dyDescent="0.25">
      <c r="A131" s="4" t="s">
        <v>506</v>
      </c>
      <c r="B131" s="4"/>
      <c r="C131" s="4"/>
      <c r="D131" s="4" t="s">
        <v>511</v>
      </c>
      <c r="E131" s="4" t="s">
        <v>512</v>
      </c>
      <c r="F131" s="4"/>
      <c r="G131" s="4"/>
      <c r="H131" s="5">
        <v>21864800</v>
      </c>
      <c r="I131" s="5">
        <v>21864800</v>
      </c>
      <c r="J131" s="5">
        <v>12754000</v>
      </c>
      <c r="K131" s="5">
        <v>9110800</v>
      </c>
      <c r="L131" s="5">
        <v>58.331199004793092</v>
      </c>
    </row>
    <row r="132" spans="1:14" s="2" customFormat="1" ht="13.5" x14ac:dyDescent="0.25">
      <c r="A132" s="4" t="s">
        <v>506</v>
      </c>
      <c r="B132" s="4"/>
      <c r="C132" s="4"/>
      <c r="D132" s="4" t="s">
        <v>513</v>
      </c>
      <c r="E132" s="4" t="s">
        <v>514</v>
      </c>
      <c r="F132" s="4" t="s">
        <v>515</v>
      </c>
      <c r="G132" s="4" t="s">
        <v>516</v>
      </c>
      <c r="H132" s="5">
        <v>400000</v>
      </c>
      <c r="I132" s="5">
        <v>400000</v>
      </c>
      <c r="J132" s="5">
        <v>482860</v>
      </c>
      <c r="K132" s="5">
        <v>-82860</v>
      </c>
      <c r="L132" s="5">
        <v>120.715</v>
      </c>
    </row>
    <row r="133" spans="1:14" s="2" customFormat="1" ht="13.5" x14ac:dyDescent="0.25">
      <c r="A133" s="4" t="s">
        <v>506</v>
      </c>
      <c r="B133" s="4"/>
      <c r="C133" s="4"/>
      <c r="D133" s="4" t="s">
        <v>513</v>
      </c>
      <c r="E133" s="4" t="s">
        <v>514</v>
      </c>
      <c r="F133" s="4" t="s">
        <v>517</v>
      </c>
      <c r="G133" s="4" t="s">
        <v>518</v>
      </c>
      <c r="H133" s="5">
        <v>2500000</v>
      </c>
      <c r="I133" s="5">
        <v>2500000</v>
      </c>
      <c r="J133" s="5">
        <v>2595200</v>
      </c>
      <c r="K133" s="5">
        <v>-95200</v>
      </c>
      <c r="L133" s="5">
        <v>103.80800000000001</v>
      </c>
    </row>
    <row r="134" spans="1:14" s="2" customFormat="1" ht="26.25" x14ac:dyDescent="0.25">
      <c r="A134" s="4" t="s">
        <v>506</v>
      </c>
      <c r="B134" s="4"/>
      <c r="C134" s="4"/>
      <c r="D134" s="4" t="s">
        <v>513</v>
      </c>
      <c r="E134" s="4" t="s">
        <v>514</v>
      </c>
      <c r="F134" s="4" t="s">
        <v>519</v>
      </c>
      <c r="G134" s="4" t="s">
        <v>520</v>
      </c>
      <c r="H134" s="5">
        <v>0</v>
      </c>
      <c r="I134" s="5">
        <v>1284111.2</v>
      </c>
      <c r="J134" s="5">
        <v>1284111.2</v>
      </c>
      <c r="K134" s="5">
        <v>0</v>
      </c>
      <c r="L134" s="5">
        <v>100</v>
      </c>
    </row>
    <row r="135" spans="1:14" s="2" customFormat="1" ht="26.25" x14ac:dyDescent="0.25">
      <c r="A135" s="4" t="s">
        <v>506</v>
      </c>
      <c r="B135" s="4"/>
      <c r="C135" s="4"/>
      <c r="D135" s="4" t="s">
        <v>513</v>
      </c>
      <c r="E135" s="4" t="s">
        <v>514</v>
      </c>
      <c r="F135" s="4" t="s">
        <v>521</v>
      </c>
      <c r="G135" s="4" t="s">
        <v>522</v>
      </c>
      <c r="H135" s="5">
        <v>0</v>
      </c>
      <c r="I135" s="5">
        <v>3002371</v>
      </c>
      <c r="J135" s="5">
        <v>3002371</v>
      </c>
      <c r="K135" s="5">
        <v>0</v>
      </c>
      <c r="L135" s="5">
        <v>100</v>
      </c>
      <c r="N135" s="77"/>
    </row>
    <row r="136" spans="1:14" s="2" customFormat="1" ht="26.25" x14ac:dyDescent="0.25">
      <c r="A136" s="4" t="s">
        <v>506</v>
      </c>
      <c r="B136" s="4"/>
      <c r="C136" s="4"/>
      <c r="D136" s="4" t="s">
        <v>513</v>
      </c>
      <c r="E136" s="4" t="s">
        <v>514</v>
      </c>
      <c r="F136" s="4" t="s">
        <v>523</v>
      </c>
      <c r="G136" s="4" t="s">
        <v>524</v>
      </c>
      <c r="H136" s="5">
        <v>0</v>
      </c>
      <c r="I136" s="5">
        <v>707377.59</v>
      </c>
      <c r="J136" s="5">
        <v>707377.59</v>
      </c>
      <c r="K136" s="5">
        <v>0</v>
      </c>
      <c r="L136" s="5">
        <v>100</v>
      </c>
    </row>
    <row r="137" spans="1:14" s="2" customFormat="1" ht="26.25" x14ac:dyDescent="0.25">
      <c r="A137" s="4" t="s">
        <v>506</v>
      </c>
      <c r="B137" s="4"/>
      <c r="C137" s="4"/>
      <c r="D137" s="4" t="s">
        <v>513</v>
      </c>
      <c r="E137" s="4" t="s">
        <v>514</v>
      </c>
      <c r="F137" s="4" t="s">
        <v>525</v>
      </c>
      <c r="G137" s="4" t="s">
        <v>526</v>
      </c>
      <c r="H137" s="5">
        <v>0</v>
      </c>
      <c r="I137" s="5">
        <v>0</v>
      </c>
      <c r="J137" s="5">
        <v>661200</v>
      </c>
      <c r="K137" s="5">
        <v>-661200</v>
      </c>
      <c r="L137" s="5">
        <v>0</v>
      </c>
    </row>
    <row r="138" spans="1:14" s="2" customFormat="1" ht="26.25" x14ac:dyDescent="0.25">
      <c r="A138" s="4" t="s">
        <v>506</v>
      </c>
      <c r="B138" s="4"/>
      <c r="C138" s="4"/>
      <c r="D138" s="4" t="s">
        <v>513</v>
      </c>
      <c r="E138" s="4" t="s">
        <v>514</v>
      </c>
      <c r="F138" s="4" t="s">
        <v>527</v>
      </c>
      <c r="G138" s="4" t="s">
        <v>528</v>
      </c>
      <c r="H138" s="5">
        <v>0</v>
      </c>
      <c r="I138" s="5">
        <v>19000</v>
      </c>
      <c r="J138" s="5">
        <v>19000</v>
      </c>
      <c r="K138" s="5">
        <v>0</v>
      </c>
      <c r="L138" s="5">
        <v>100</v>
      </c>
    </row>
    <row r="139" spans="1:14" s="2" customFormat="1" ht="13.5" x14ac:dyDescent="0.25">
      <c r="A139" s="4" t="s">
        <v>506</v>
      </c>
      <c r="B139" s="4"/>
      <c r="C139" s="4"/>
      <c r="D139" s="4" t="s">
        <v>513</v>
      </c>
      <c r="E139" s="4" t="s">
        <v>514</v>
      </c>
      <c r="F139" s="4" t="s">
        <v>529</v>
      </c>
      <c r="G139" s="4" t="s">
        <v>530</v>
      </c>
      <c r="H139" s="5">
        <v>0</v>
      </c>
      <c r="I139" s="5">
        <v>0</v>
      </c>
      <c r="J139" s="5">
        <v>64635.51</v>
      </c>
      <c r="K139" s="5">
        <v>-64635.51</v>
      </c>
      <c r="L139" s="5">
        <v>0</v>
      </c>
    </row>
    <row r="140" spans="1:14" s="2" customFormat="1" ht="13.5" x14ac:dyDescent="0.25">
      <c r="A140" s="4" t="s">
        <v>506</v>
      </c>
      <c r="B140" s="4"/>
      <c r="C140" s="4"/>
      <c r="D140" s="4" t="s">
        <v>513</v>
      </c>
      <c r="E140" s="4" t="s">
        <v>514</v>
      </c>
      <c r="F140" s="4" t="s">
        <v>531</v>
      </c>
      <c r="G140" s="4" t="s">
        <v>532</v>
      </c>
      <c r="H140" s="5">
        <v>0</v>
      </c>
      <c r="I140" s="5">
        <v>0</v>
      </c>
      <c r="J140" s="5">
        <v>92242</v>
      </c>
      <c r="K140" s="5">
        <v>-92242</v>
      </c>
      <c r="L140" s="5">
        <v>0</v>
      </c>
    </row>
    <row r="141" spans="1:14" s="2" customFormat="1" ht="13.5" x14ac:dyDescent="0.25">
      <c r="A141" s="4" t="s">
        <v>506</v>
      </c>
      <c r="B141" s="4"/>
      <c r="C141" s="4"/>
      <c r="D141" s="4" t="s">
        <v>533</v>
      </c>
      <c r="E141" s="4" t="s">
        <v>534</v>
      </c>
      <c r="F141" s="4" t="s">
        <v>535</v>
      </c>
      <c r="G141" s="4" t="s">
        <v>536</v>
      </c>
      <c r="H141" s="5">
        <v>350000</v>
      </c>
      <c r="I141" s="5">
        <v>772700</v>
      </c>
      <c r="J141" s="5">
        <v>422700</v>
      </c>
      <c r="K141" s="5">
        <v>350000</v>
      </c>
      <c r="L141" s="5">
        <v>54.70428368060049</v>
      </c>
    </row>
    <row r="142" spans="1:14" s="2" customFormat="1" ht="13.5" x14ac:dyDescent="0.25">
      <c r="A142" s="4" t="s">
        <v>506</v>
      </c>
      <c r="B142" s="4"/>
      <c r="C142" s="4"/>
      <c r="D142" s="4" t="s">
        <v>533</v>
      </c>
      <c r="E142" s="4" t="s">
        <v>534</v>
      </c>
      <c r="F142" s="4" t="s">
        <v>537</v>
      </c>
      <c r="G142" s="4" t="s">
        <v>538</v>
      </c>
      <c r="H142" s="5">
        <v>0</v>
      </c>
      <c r="I142" s="5">
        <v>0</v>
      </c>
      <c r="J142" s="5">
        <v>30000</v>
      </c>
      <c r="K142" s="5">
        <v>-30000</v>
      </c>
      <c r="L142" s="5">
        <v>0</v>
      </c>
    </row>
    <row r="143" spans="1:14" s="2" customFormat="1" ht="13.5" x14ac:dyDescent="0.25">
      <c r="A143" s="4" t="s">
        <v>506</v>
      </c>
      <c r="B143" s="4"/>
      <c r="C143" s="4"/>
      <c r="D143" s="4" t="s">
        <v>539</v>
      </c>
      <c r="E143" s="4" t="s">
        <v>540</v>
      </c>
      <c r="F143" s="4" t="s">
        <v>541</v>
      </c>
      <c r="G143" s="4" t="s">
        <v>542</v>
      </c>
      <c r="H143" s="5">
        <v>2300000</v>
      </c>
      <c r="I143" s="5">
        <v>10900000</v>
      </c>
      <c r="J143" s="5">
        <v>4172513</v>
      </c>
      <c r="K143" s="5">
        <v>6727487</v>
      </c>
      <c r="L143" s="5">
        <v>38.279935779816512</v>
      </c>
    </row>
    <row r="144" spans="1:14" s="2" customFormat="1" ht="13.5" x14ac:dyDescent="0.25">
      <c r="A144" s="4" t="s">
        <v>506</v>
      </c>
      <c r="B144" s="4"/>
      <c r="C144" s="4"/>
      <c r="D144" s="4" t="s">
        <v>539</v>
      </c>
      <c r="E144" s="4" t="s">
        <v>540</v>
      </c>
      <c r="F144" s="4" t="s">
        <v>543</v>
      </c>
      <c r="G144" s="4" t="s">
        <v>544</v>
      </c>
      <c r="H144" s="5">
        <v>0</v>
      </c>
      <c r="I144" s="5">
        <v>2074920</v>
      </c>
      <c r="J144" s="5">
        <v>2074920</v>
      </c>
      <c r="K144" s="5">
        <v>0</v>
      </c>
      <c r="L144" s="5">
        <v>100</v>
      </c>
    </row>
    <row r="145" spans="1:12" s="2" customFormat="1" ht="26.25" x14ac:dyDescent="0.25">
      <c r="A145" s="4" t="s">
        <v>506</v>
      </c>
      <c r="B145" s="4"/>
      <c r="C145" s="4"/>
      <c r="D145" s="4" t="s">
        <v>539</v>
      </c>
      <c r="E145" s="4" t="s">
        <v>540</v>
      </c>
      <c r="F145" s="4" t="s">
        <v>545</v>
      </c>
      <c r="G145" s="4" t="s">
        <v>546</v>
      </c>
      <c r="H145" s="5">
        <v>43014</v>
      </c>
      <c r="I145" s="5">
        <v>243746</v>
      </c>
      <c r="J145" s="5">
        <v>0</v>
      </c>
      <c r="K145" s="5">
        <v>243746</v>
      </c>
      <c r="L145" s="5">
        <v>0</v>
      </c>
    </row>
    <row r="146" spans="1:12" s="2" customFormat="1" ht="13.5" x14ac:dyDescent="0.25">
      <c r="A146" s="4" t="s">
        <v>506</v>
      </c>
      <c r="B146" s="4"/>
      <c r="C146" s="4"/>
      <c r="D146" s="4" t="s">
        <v>539</v>
      </c>
      <c r="E146" s="4" t="s">
        <v>540</v>
      </c>
      <c r="F146" s="4" t="s">
        <v>529</v>
      </c>
      <c r="G146" s="4" t="s">
        <v>530</v>
      </c>
      <c r="H146" s="5">
        <v>0</v>
      </c>
      <c r="I146" s="5">
        <v>988000</v>
      </c>
      <c r="J146" s="5">
        <v>923364.49</v>
      </c>
      <c r="K146" s="5">
        <v>64635.51</v>
      </c>
      <c r="L146" s="5">
        <v>93.457944331983811</v>
      </c>
    </row>
    <row r="147" spans="1:12" s="2" customFormat="1" ht="26.25" x14ac:dyDescent="0.25">
      <c r="A147" s="4" t="s">
        <v>506</v>
      </c>
      <c r="B147" s="4"/>
      <c r="C147" s="4"/>
      <c r="D147" s="4" t="s">
        <v>547</v>
      </c>
      <c r="E147" s="4" t="s">
        <v>548</v>
      </c>
      <c r="F147" s="4" t="s">
        <v>549</v>
      </c>
      <c r="G147" s="4" t="s">
        <v>550</v>
      </c>
      <c r="H147" s="5">
        <v>250000</v>
      </c>
      <c r="I147" s="5">
        <v>250000</v>
      </c>
      <c r="J147" s="5">
        <v>250000</v>
      </c>
      <c r="K147" s="5">
        <v>0</v>
      </c>
      <c r="L147" s="5">
        <v>100</v>
      </c>
    </row>
    <row r="148" spans="1:12" s="2" customFormat="1" ht="26.25" x14ac:dyDescent="0.25">
      <c r="A148" s="4" t="s">
        <v>506</v>
      </c>
      <c r="B148" s="4"/>
      <c r="C148" s="4"/>
      <c r="D148" s="4" t="s">
        <v>547</v>
      </c>
      <c r="E148" s="4" t="s">
        <v>548</v>
      </c>
      <c r="F148" s="4" t="s">
        <v>551</v>
      </c>
      <c r="G148" s="4" t="s">
        <v>552</v>
      </c>
      <c r="H148" s="5">
        <v>0</v>
      </c>
      <c r="I148" s="5">
        <v>155000</v>
      </c>
      <c r="J148" s="5">
        <v>155000</v>
      </c>
      <c r="K148" s="5">
        <v>0</v>
      </c>
      <c r="L148" s="5">
        <v>100</v>
      </c>
    </row>
    <row r="149" spans="1:12" s="2" customFormat="1" ht="13.5" x14ac:dyDescent="0.25">
      <c r="A149" s="4" t="s">
        <v>506</v>
      </c>
      <c r="B149" s="4"/>
      <c r="C149" s="4"/>
      <c r="D149" s="4" t="s">
        <v>553</v>
      </c>
      <c r="E149" s="4" t="s">
        <v>554</v>
      </c>
      <c r="F149" s="4" t="s">
        <v>541</v>
      </c>
      <c r="G149" s="4" t="s">
        <v>542</v>
      </c>
      <c r="H149" s="5">
        <v>8600000</v>
      </c>
      <c r="I149" s="5">
        <v>0</v>
      </c>
      <c r="J149" s="5">
        <v>0</v>
      </c>
      <c r="K149" s="5">
        <v>0</v>
      </c>
      <c r="L149" s="5">
        <v>0</v>
      </c>
    </row>
    <row r="150" spans="1:12" s="2" customFormat="1" ht="26.25" x14ac:dyDescent="0.25">
      <c r="A150" s="4" t="s">
        <v>506</v>
      </c>
      <c r="B150" s="4"/>
      <c r="C150" s="4"/>
      <c r="D150" s="4" t="s">
        <v>553</v>
      </c>
      <c r="E150" s="4" t="s">
        <v>554</v>
      </c>
      <c r="F150" s="4" t="s">
        <v>545</v>
      </c>
      <c r="G150" s="4" t="s">
        <v>546</v>
      </c>
      <c r="H150" s="5">
        <v>200732</v>
      </c>
      <c r="I150" s="5">
        <v>0</v>
      </c>
      <c r="J150" s="5">
        <v>0</v>
      </c>
      <c r="K150" s="5">
        <v>0</v>
      </c>
      <c r="L150" s="5">
        <v>0</v>
      </c>
    </row>
    <row r="151" spans="1:12" s="2" customFormat="1" ht="13.5" x14ac:dyDescent="0.25">
      <c r="A151" s="85" t="s">
        <v>555</v>
      </c>
      <c r="B151" s="85"/>
      <c r="C151" s="85"/>
      <c r="D151" s="85"/>
      <c r="E151" s="85"/>
      <c r="F151" s="85"/>
      <c r="G151" s="85"/>
      <c r="H151" s="6">
        <v>37008546</v>
      </c>
      <c r="I151" s="6">
        <v>45662025.789999999</v>
      </c>
      <c r="J151" s="6">
        <v>30198994.789999999</v>
      </c>
      <c r="K151" s="6">
        <v>15463031</v>
      </c>
      <c r="L151" s="6">
        <v>66.14</v>
      </c>
    </row>
    <row r="152" spans="1:12" s="2" customFormat="1" ht="13.5" x14ac:dyDescent="0.25">
      <c r="A152" s="85" t="s">
        <v>556</v>
      </c>
      <c r="B152" s="85"/>
      <c r="C152" s="85"/>
      <c r="D152" s="85"/>
      <c r="E152" s="85"/>
      <c r="F152" s="85"/>
      <c r="G152" s="85"/>
      <c r="H152" s="6">
        <v>37008546</v>
      </c>
      <c r="I152" s="6">
        <v>45662025.789999999</v>
      </c>
      <c r="J152" s="6">
        <v>30198994.789999999</v>
      </c>
      <c r="K152" s="6">
        <v>15463031</v>
      </c>
      <c r="L152" s="6">
        <v>66.14</v>
      </c>
    </row>
    <row r="153" spans="1:12" s="2" customFormat="1" ht="13.5" x14ac:dyDescent="0.25">
      <c r="A153" s="92" t="s">
        <v>557</v>
      </c>
      <c r="B153" s="92"/>
      <c r="C153" s="92"/>
      <c r="D153" s="92"/>
      <c r="E153" s="92"/>
      <c r="F153" s="92"/>
      <c r="G153" s="92"/>
      <c r="H153" s="6">
        <v>37008546</v>
      </c>
      <c r="I153" s="6">
        <v>45662025.789999999</v>
      </c>
      <c r="J153" s="6">
        <v>30198994.789999999</v>
      </c>
      <c r="K153" s="6">
        <v>15463031</v>
      </c>
      <c r="L153" s="6">
        <v>66.14</v>
      </c>
    </row>
    <row r="154" spans="1:12" s="2" customFormat="1" ht="13.5" x14ac:dyDescent="0.25">
      <c r="A154" s="85" t="s">
        <v>48</v>
      </c>
      <c r="B154" s="85"/>
      <c r="C154" s="85"/>
      <c r="D154" s="85"/>
      <c r="E154" s="85"/>
      <c r="F154" s="85"/>
      <c r="G154" s="85"/>
      <c r="H154" s="6">
        <v>432198667</v>
      </c>
      <c r="I154" s="6">
        <v>445386190.76999998</v>
      </c>
      <c r="J154" s="6">
        <v>283945387.88</v>
      </c>
      <c r="K154" s="6">
        <v>161440802.88999999</v>
      </c>
      <c r="L154" s="42">
        <v>63.75</v>
      </c>
    </row>
  </sheetData>
  <mergeCells count="65">
    <mergeCell ref="A151:G151"/>
    <mergeCell ref="A152:G152"/>
    <mergeCell ref="A153:G153"/>
    <mergeCell ref="A154:G154"/>
    <mergeCell ref="A123:G123"/>
    <mergeCell ref="A124:G124"/>
    <mergeCell ref="A125:G125"/>
    <mergeCell ref="A127:G127"/>
    <mergeCell ref="A128:G128"/>
    <mergeCell ref="A129:G129"/>
    <mergeCell ref="A121:G121"/>
    <mergeCell ref="A97:G97"/>
    <mergeCell ref="A99:G99"/>
    <mergeCell ref="A100:G100"/>
    <mergeCell ref="A103:G103"/>
    <mergeCell ref="A104:G104"/>
    <mergeCell ref="A106:G106"/>
    <mergeCell ref="A107:G107"/>
    <mergeCell ref="A115:G115"/>
    <mergeCell ref="A116:G116"/>
    <mergeCell ref="A118:G118"/>
    <mergeCell ref="A119:G119"/>
    <mergeCell ref="A96:G96"/>
    <mergeCell ref="A67:G67"/>
    <mergeCell ref="A68:G68"/>
    <mergeCell ref="A70:G70"/>
    <mergeCell ref="A71:G71"/>
    <mergeCell ref="A75:G75"/>
    <mergeCell ref="A79:G79"/>
    <mergeCell ref="A81:G81"/>
    <mergeCell ref="A84:G84"/>
    <mergeCell ref="A89:G89"/>
    <mergeCell ref="A90:G90"/>
    <mergeCell ref="A93:G93"/>
    <mergeCell ref="H5:L5"/>
    <mergeCell ref="A25:G25"/>
    <mergeCell ref="A29:G29"/>
    <mergeCell ref="A30:G30"/>
    <mergeCell ref="A65:G65"/>
    <mergeCell ref="A34:G34"/>
    <mergeCell ref="A38:G38"/>
    <mergeCell ref="A39:G39"/>
    <mergeCell ref="A43:G43"/>
    <mergeCell ref="A44:G44"/>
    <mergeCell ref="A47:G47"/>
    <mergeCell ref="A53:G53"/>
    <mergeCell ref="A54:G54"/>
    <mergeCell ref="A57:G57"/>
    <mergeCell ref="A60:G60"/>
    <mergeCell ref="A61:G61"/>
    <mergeCell ref="A33:G33"/>
    <mergeCell ref="A5:A6"/>
    <mergeCell ref="B5:B6"/>
    <mergeCell ref="C5:C6"/>
    <mergeCell ref="D5:D6"/>
    <mergeCell ref="E5:E6"/>
    <mergeCell ref="F5:F6"/>
    <mergeCell ref="G5:G6"/>
    <mergeCell ref="A26:G26"/>
    <mergeCell ref="A4:L4"/>
    <mergeCell ref="A1:E1"/>
    <mergeCell ref="F1:L1"/>
    <mergeCell ref="A2:E2"/>
    <mergeCell ref="F2:L2"/>
    <mergeCell ref="A3:L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7E62-5D50-465C-B9DC-F64BA3DDAD91}">
  <sheetPr>
    <pageSetUpPr fitToPage="1"/>
  </sheetPr>
  <dimension ref="A1:G67"/>
  <sheetViews>
    <sheetView workbookViewId="0">
      <selection activeCell="A29" sqref="A29:G29"/>
    </sheetView>
  </sheetViews>
  <sheetFormatPr defaultRowHeight="15" x14ac:dyDescent="0.25"/>
  <cols>
    <col min="1" max="1" width="4.7109375" customWidth="1"/>
    <col min="2" max="2" width="5.7109375" customWidth="1"/>
    <col min="3" max="3" width="48.5703125" customWidth="1"/>
    <col min="4" max="7" width="17.7109375" customWidth="1"/>
  </cols>
  <sheetData>
    <row r="1" spans="1:7" ht="15.95" customHeight="1" x14ac:dyDescent="0.25">
      <c r="A1" s="82" t="s">
        <v>0</v>
      </c>
      <c r="B1" s="82"/>
      <c r="C1" s="82"/>
      <c r="D1" s="82"/>
      <c r="E1" s="83"/>
      <c r="F1" s="83"/>
      <c r="G1" s="83"/>
    </row>
    <row r="2" spans="1:7" ht="15.95" customHeight="1" x14ac:dyDescent="0.25">
      <c r="A2" s="82" t="s">
        <v>1</v>
      </c>
      <c r="B2" s="82"/>
      <c r="C2" s="82"/>
      <c r="D2" s="82"/>
      <c r="E2" s="83"/>
      <c r="F2" s="83"/>
      <c r="G2" s="83"/>
    </row>
    <row r="3" spans="1:7" ht="18" customHeight="1" x14ac:dyDescent="0.25">
      <c r="A3" s="131" t="s">
        <v>280</v>
      </c>
      <c r="B3" s="131"/>
      <c r="C3" s="131"/>
      <c r="D3" s="131"/>
      <c r="E3" s="131"/>
      <c r="F3" s="131"/>
      <c r="G3" s="131"/>
    </row>
    <row r="4" spans="1:7" ht="15.95" customHeight="1" x14ac:dyDescent="0.25">
      <c r="A4" s="1"/>
      <c r="B4" s="1"/>
      <c r="C4" s="1"/>
      <c r="D4" s="1"/>
      <c r="E4" s="15"/>
      <c r="F4" s="15"/>
      <c r="G4" s="15"/>
    </row>
    <row r="5" spans="1:7" ht="18" x14ac:dyDescent="0.25">
      <c r="A5" s="130" t="s">
        <v>281</v>
      </c>
      <c r="B5" s="130"/>
      <c r="C5" s="130"/>
      <c r="D5" s="130"/>
      <c r="E5" s="130"/>
      <c r="F5" s="130"/>
      <c r="G5" s="130"/>
    </row>
    <row r="6" spans="1:7" s="2" customFormat="1" ht="15.95" customHeight="1" thickBot="1" x14ac:dyDescent="0.3">
      <c r="A6" s="81" t="s">
        <v>282</v>
      </c>
      <c r="B6" s="81"/>
      <c r="C6" s="81"/>
      <c r="D6" s="81"/>
      <c r="E6" s="81"/>
      <c r="F6" s="81"/>
      <c r="G6" s="81"/>
    </row>
    <row r="7" spans="1:7" s="2" customFormat="1" ht="15.95" customHeight="1" thickBot="1" x14ac:dyDescent="0.3">
      <c r="A7" s="16" t="s">
        <v>283</v>
      </c>
      <c r="B7" s="17" t="s">
        <v>284</v>
      </c>
      <c r="C7" s="17" t="s">
        <v>3</v>
      </c>
      <c r="D7" s="17" t="s">
        <v>285</v>
      </c>
      <c r="E7" s="17" t="s">
        <v>286</v>
      </c>
      <c r="F7" s="17" t="s">
        <v>287</v>
      </c>
      <c r="G7" s="18" t="s">
        <v>288</v>
      </c>
    </row>
    <row r="8" spans="1:7" s="2" customFormat="1" ht="15.95" customHeight="1" x14ac:dyDescent="0.25">
      <c r="A8" s="7" t="s">
        <v>289</v>
      </c>
      <c r="B8" s="7" t="s">
        <v>290</v>
      </c>
      <c r="C8" s="7" t="s">
        <v>291</v>
      </c>
      <c r="D8" s="8">
        <v>6280468.1500000004</v>
      </c>
      <c r="E8" s="8">
        <v>44184684.07</v>
      </c>
      <c r="F8" s="8">
        <v>43784337.289999999</v>
      </c>
      <c r="G8" s="8">
        <v>6680814.9299999997</v>
      </c>
    </row>
    <row r="9" spans="1:7" s="2" customFormat="1" ht="15.95" customHeight="1" x14ac:dyDescent="0.25">
      <c r="A9" s="4" t="s">
        <v>289</v>
      </c>
      <c r="B9" s="4" t="s">
        <v>292</v>
      </c>
      <c r="C9" s="4" t="s">
        <v>293</v>
      </c>
      <c r="D9" s="5">
        <v>36316754.619999997</v>
      </c>
      <c r="E9" s="5">
        <v>16291912.16</v>
      </c>
      <c r="F9" s="5">
        <v>35595079.689999998</v>
      </c>
      <c r="G9" s="5">
        <v>17013587.09</v>
      </c>
    </row>
    <row r="10" spans="1:7" s="2" customFormat="1" ht="15.95" customHeight="1" x14ac:dyDescent="0.25">
      <c r="A10" s="4" t="s">
        <v>289</v>
      </c>
      <c r="B10" s="4" t="s">
        <v>294</v>
      </c>
      <c r="C10" s="4" t="s">
        <v>295</v>
      </c>
      <c r="D10" s="5">
        <v>162784.24</v>
      </c>
      <c r="E10" s="5">
        <v>9.58</v>
      </c>
      <c r="F10" s="5">
        <v>280</v>
      </c>
      <c r="G10" s="5">
        <v>162513.82</v>
      </c>
    </row>
    <row r="11" spans="1:7" s="2" customFormat="1" ht="15.95" customHeight="1" x14ac:dyDescent="0.25">
      <c r="A11" s="4" t="s">
        <v>289</v>
      </c>
      <c r="B11" s="4" t="s">
        <v>296</v>
      </c>
      <c r="C11" s="4" t="s">
        <v>297</v>
      </c>
      <c r="D11" s="5">
        <v>809092.1</v>
      </c>
      <c r="E11" s="5">
        <v>10487485</v>
      </c>
      <c r="F11" s="5">
        <v>10231889.140000001</v>
      </c>
      <c r="G11" s="5">
        <v>1064687.96</v>
      </c>
    </row>
    <row r="12" spans="1:7" s="2" customFormat="1" ht="15.95" customHeight="1" x14ac:dyDescent="0.25">
      <c r="A12" s="4" t="s">
        <v>289</v>
      </c>
      <c r="B12" s="4" t="s">
        <v>298</v>
      </c>
      <c r="C12" s="4" t="s">
        <v>299</v>
      </c>
      <c r="D12" s="5">
        <v>679824.54</v>
      </c>
      <c r="E12" s="5">
        <v>29997596.789999999</v>
      </c>
      <c r="F12" s="5">
        <v>29074766.190000001</v>
      </c>
      <c r="G12" s="5">
        <v>1602655.14</v>
      </c>
    </row>
    <row r="13" spans="1:7" s="2" customFormat="1" ht="15.95" customHeight="1" x14ac:dyDescent="0.25">
      <c r="A13" s="4" t="s">
        <v>289</v>
      </c>
      <c r="B13" s="4" t="s">
        <v>300</v>
      </c>
      <c r="C13" s="4" t="s">
        <v>301</v>
      </c>
      <c r="D13" s="5">
        <v>703402.87</v>
      </c>
      <c r="E13" s="5">
        <v>179771172.59999999</v>
      </c>
      <c r="F13" s="5">
        <v>169522452.00999999</v>
      </c>
      <c r="G13" s="5">
        <v>10952123.460000001</v>
      </c>
    </row>
    <row r="14" spans="1:7" s="2" customFormat="1" ht="15.95" customHeight="1" x14ac:dyDescent="0.25">
      <c r="A14" s="4" t="s">
        <v>289</v>
      </c>
      <c r="B14" s="4" t="s">
        <v>302</v>
      </c>
      <c r="C14" s="4" t="s">
        <v>303</v>
      </c>
      <c r="D14" s="5">
        <v>209540.58</v>
      </c>
      <c r="E14" s="5">
        <v>655.57</v>
      </c>
      <c r="F14" s="5">
        <v>350</v>
      </c>
      <c r="G14" s="5">
        <v>209846.15</v>
      </c>
    </row>
    <row r="15" spans="1:7" s="2" customFormat="1" ht="15.95" customHeight="1" x14ac:dyDescent="0.25">
      <c r="A15" s="4" t="s">
        <v>289</v>
      </c>
      <c r="B15" s="4" t="s">
        <v>304</v>
      </c>
      <c r="C15" s="4" t="s">
        <v>305</v>
      </c>
      <c r="D15" s="5">
        <v>103256317.81999999</v>
      </c>
      <c r="E15" s="5">
        <v>115590286.14</v>
      </c>
      <c r="F15" s="5">
        <v>0</v>
      </c>
      <c r="G15" s="5">
        <v>218846603.96000001</v>
      </c>
    </row>
    <row r="16" spans="1:7" s="2" customFormat="1" ht="15.95" customHeight="1" x14ac:dyDescent="0.25">
      <c r="A16" s="4" t="s">
        <v>289</v>
      </c>
      <c r="B16" s="4" t="s">
        <v>306</v>
      </c>
      <c r="C16" s="4" t="s">
        <v>307</v>
      </c>
      <c r="D16" s="5">
        <v>644153.06000000006</v>
      </c>
      <c r="E16" s="5">
        <v>114560000</v>
      </c>
      <c r="F16" s="5">
        <v>115030985.16</v>
      </c>
      <c r="G16" s="5">
        <v>173167.9</v>
      </c>
    </row>
    <row r="17" spans="1:7" s="2" customFormat="1" ht="15.95" customHeight="1" x14ac:dyDescent="0.25">
      <c r="A17" s="4" t="s">
        <v>289</v>
      </c>
      <c r="B17" s="4" t="s">
        <v>308</v>
      </c>
      <c r="C17" s="4" t="s">
        <v>309</v>
      </c>
      <c r="D17" s="5">
        <v>30991672.25</v>
      </c>
      <c r="E17" s="5">
        <v>177994975.09999999</v>
      </c>
      <c r="F17" s="5">
        <v>202183556.34</v>
      </c>
      <c r="G17" s="5">
        <v>6803091.0099999998</v>
      </c>
    </row>
    <row r="18" spans="1:7" s="2" customFormat="1" ht="15.95" customHeight="1" x14ac:dyDescent="0.25">
      <c r="A18" s="132" t="s">
        <v>310</v>
      </c>
      <c r="B18" s="132"/>
      <c r="C18" s="132"/>
      <c r="D18" s="19">
        <v>180054010.22999999</v>
      </c>
      <c r="E18" s="19">
        <v>688878777.00999999</v>
      </c>
      <c r="F18" s="19">
        <v>605423695.82000005</v>
      </c>
      <c r="G18" s="19">
        <v>263509091.41999999</v>
      </c>
    </row>
    <row r="19" spans="1:7" s="2" customFormat="1" ht="15.95" customHeight="1" x14ac:dyDescent="0.25">
      <c r="A19" s="4" t="s">
        <v>311</v>
      </c>
      <c r="B19" s="4" t="s">
        <v>312</v>
      </c>
      <c r="C19" s="4" t="s">
        <v>313</v>
      </c>
      <c r="D19" s="5">
        <v>5000</v>
      </c>
      <c r="E19" s="5">
        <v>28.74</v>
      </c>
      <c r="F19" s="5">
        <v>5028.74</v>
      </c>
      <c r="G19" s="5">
        <v>0</v>
      </c>
    </row>
    <row r="20" spans="1:7" s="2" customFormat="1" ht="15.95" customHeight="1" x14ac:dyDescent="0.25">
      <c r="A20" s="4" t="s">
        <v>311</v>
      </c>
      <c r="B20" s="4" t="s">
        <v>314</v>
      </c>
      <c r="C20" s="4" t="s">
        <v>315</v>
      </c>
      <c r="D20" s="5">
        <v>50468902.780000001</v>
      </c>
      <c r="E20" s="5">
        <v>51152871.390000001</v>
      </c>
      <c r="F20" s="5">
        <v>51621774.170000002</v>
      </c>
      <c r="G20" s="5">
        <v>50000000</v>
      </c>
    </row>
    <row r="21" spans="1:7" s="2" customFormat="1" ht="15.95" customHeight="1" x14ac:dyDescent="0.25">
      <c r="A21" s="4" t="s">
        <v>311</v>
      </c>
      <c r="B21" s="4" t="s">
        <v>316</v>
      </c>
      <c r="C21" s="4" t="s">
        <v>317</v>
      </c>
      <c r="D21" s="5">
        <v>100000000</v>
      </c>
      <c r="E21" s="5">
        <v>1739611.11</v>
      </c>
      <c r="F21" s="5">
        <v>51739611.109999999</v>
      </c>
      <c r="G21" s="5">
        <v>50000000</v>
      </c>
    </row>
    <row r="22" spans="1:7" s="2" customFormat="1" ht="15.95" customHeight="1" x14ac:dyDescent="0.25">
      <c r="A22" s="4" t="s">
        <v>311</v>
      </c>
      <c r="B22" s="4" t="s">
        <v>318</v>
      </c>
      <c r="C22" s="4" t="s">
        <v>319</v>
      </c>
      <c r="D22" s="5">
        <v>0</v>
      </c>
      <c r="E22" s="5">
        <v>15000000</v>
      </c>
      <c r="F22" s="5">
        <v>15000000</v>
      </c>
      <c r="G22" s="5">
        <v>0</v>
      </c>
    </row>
    <row r="23" spans="1:7" s="2" customFormat="1" ht="15.95" customHeight="1" x14ac:dyDescent="0.25">
      <c r="A23" s="132" t="s">
        <v>320</v>
      </c>
      <c r="B23" s="132"/>
      <c r="C23" s="132"/>
      <c r="D23" s="19">
        <v>150473902.78</v>
      </c>
      <c r="E23" s="19">
        <v>67892511.239999995</v>
      </c>
      <c r="F23" s="19">
        <v>118366414.02</v>
      </c>
      <c r="G23" s="19">
        <v>100000000</v>
      </c>
    </row>
    <row r="24" spans="1:7" s="2" customFormat="1" ht="15.95" customHeight="1" x14ac:dyDescent="0.25">
      <c r="A24" s="133" t="s">
        <v>363</v>
      </c>
      <c r="B24" s="133"/>
      <c r="C24" s="133"/>
      <c r="D24" s="20">
        <v>330527913.00999999</v>
      </c>
      <c r="E24" s="20">
        <v>756771288.25</v>
      </c>
      <c r="F24" s="20">
        <v>723790109.84000003</v>
      </c>
      <c r="G24" s="20">
        <v>363509091.42000002</v>
      </c>
    </row>
    <row r="25" spans="1:7" s="2" customFormat="1" ht="13.5" x14ac:dyDescent="0.25"/>
    <row r="26" spans="1:7" s="2" customFormat="1" ht="13.5" x14ac:dyDescent="0.25">
      <c r="A26" s="134" t="s">
        <v>1597</v>
      </c>
      <c r="B26" s="134"/>
      <c r="C26" s="134"/>
      <c r="D26" s="134"/>
      <c r="E26" s="134"/>
      <c r="F26" s="134"/>
      <c r="G26" s="134"/>
    </row>
    <row r="27" spans="1:7" s="2" customFormat="1" ht="13.5" x14ac:dyDescent="0.25">
      <c r="A27" s="134"/>
      <c r="B27" s="134"/>
      <c r="C27" s="134"/>
      <c r="D27" s="134"/>
      <c r="E27" s="134"/>
      <c r="F27" s="134"/>
      <c r="G27" s="134"/>
    </row>
    <row r="28" spans="1:7" s="2" customFormat="1" ht="13.5" x14ac:dyDescent="0.25">
      <c r="A28" s="22"/>
      <c r="B28" s="22"/>
      <c r="C28" s="22"/>
      <c r="D28" s="22"/>
      <c r="E28" s="22"/>
      <c r="F28" s="22"/>
      <c r="G28" s="22"/>
    </row>
    <row r="29" spans="1:7" s="2" customFormat="1" ht="14.25" thickBot="1" x14ac:dyDescent="0.3">
      <c r="A29" s="81" t="s">
        <v>321</v>
      </c>
      <c r="B29" s="81"/>
      <c r="C29" s="81"/>
      <c r="D29" s="81"/>
      <c r="E29" s="81"/>
      <c r="F29" s="81"/>
      <c r="G29" s="81"/>
    </row>
    <row r="30" spans="1:7" s="2" customFormat="1" ht="14.25" thickBot="1" x14ac:dyDescent="0.3">
      <c r="A30" s="16" t="s">
        <v>283</v>
      </c>
      <c r="B30" s="17" t="s">
        <v>284</v>
      </c>
      <c r="C30" s="17" t="s">
        <v>3</v>
      </c>
      <c r="D30" s="17" t="s">
        <v>285</v>
      </c>
      <c r="E30" s="17" t="s">
        <v>286</v>
      </c>
      <c r="F30" s="17" t="s">
        <v>287</v>
      </c>
      <c r="G30" s="18" t="s">
        <v>288</v>
      </c>
    </row>
    <row r="31" spans="1:7" s="2" customFormat="1" ht="13.5" x14ac:dyDescent="0.25">
      <c r="A31" s="7" t="s">
        <v>322</v>
      </c>
      <c r="B31" s="7" t="s">
        <v>323</v>
      </c>
      <c r="C31" s="7" t="s">
        <v>324</v>
      </c>
      <c r="D31" s="8">
        <v>605026.84</v>
      </c>
      <c r="E31" s="8">
        <v>1113780.78</v>
      </c>
      <c r="F31" s="8">
        <v>1050098.75</v>
      </c>
      <c r="G31" s="8">
        <v>668708.87</v>
      </c>
    </row>
    <row r="32" spans="1:7" s="2" customFormat="1" ht="13.5" x14ac:dyDescent="0.25">
      <c r="A32" s="4" t="s">
        <v>322</v>
      </c>
      <c r="B32" s="4" t="s">
        <v>325</v>
      </c>
      <c r="C32" s="4" t="s">
        <v>326</v>
      </c>
      <c r="D32" s="5">
        <v>451796.54</v>
      </c>
      <c r="E32" s="5">
        <v>10301.44</v>
      </c>
      <c r="F32" s="5">
        <v>400</v>
      </c>
      <c r="G32" s="5">
        <v>461697.98</v>
      </c>
    </row>
    <row r="33" spans="1:7" s="2" customFormat="1" ht="13.5" x14ac:dyDescent="0.25">
      <c r="A33" s="4" t="s">
        <v>322</v>
      </c>
      <c r="B33" s="4" t="s">
        <v>327</v>
      </c>
      <c r="C33" s="4" t="s">
        <v>328</v>
      </c>
      <c r="D33" s="5">
        <v>467569</v>
      </c>
      <c r="E33" s="5">
        <v>0</v>
      </c>
      <c r="F33" s="5">
        <v>0</v>
      </c>
      <c r="G33" s="5">
        <v>467569</v>
      </c>
    </row>
    <row r="34" spans="1:7" s="2" customFormat="1" ht="13.5" x14ac:dyDescent="0.25">
      <c r="A34" s="4" t="s">
        <v>322</v>
      </c>
      <c r="B34" s="4" t="s">
        <v>329</v>
      </c>
      <c r="C34" s="4" t="s">
        <v>330</v>
      </c>
      <c r="D34" s="5">
        <v>2098381.2000000002</v>
      </c>
      <c r="E34" s="5">
        <v>1743795.48</v>
      </c>
      <c r="F34" s="5">
        <v>0</v>
      </c>
      <c r="G34" s="5">
        <v>3842176.68</v>
      </c>
    </row>
    <row r="35" spans="1:7" s="2" customFormat="1" ht="13.5" x14ac:dyDescent="0.25">
      <c r="A35" s="4" t="s">
        <v>322</v>
      </c>
      <c r="B35" s="4" t="s">
        <v>331</v>
      </c>
      <c r="C35" s="4" t="s">
        <v>332</v>
      </c>
      <c r="D35" s="5">
        <v>24973</v>
      </c>
      <c r="E35" s="5">
        <v>50000</v>
      </c>
      <c r="F35" s="5">
        <v>66414</v>
      </c>
      <c r="G35" s="5">
        <v>8559</v>
      </c>
    </row>
    <row r="36" spans="1:7" s="2" customFormat="1" ht="13.5" x14ac:dyDescent="0.25">
      <c r="A36" s="132" t="s">
        <v>333</v>
      </c>
      <c r="B36" s="132"/>
      <c r="C36" s="132"/>
      <c r="D36" s="19">
        <v>3647746.58</v>
      </c>
      <c r="E36" s="19">
        <v>2917877.7</v>
      </c>
      <c r="F36" s="19">
        <v>1116912.75</v>
      </c>
      <c r="G36" s="19">
        <v>5448711.5300000003</v>
      </c>
    </row>
    <row r="37" spans="1:7" s="2" customFormat="1" ht="13.5" x14ac:dyDescent="0.25">
      <c r="A37" s="133" t="s">
        <v>364</v>
      </c>
      <c r="B37" s="133"/>
      <c r="C37" s="133"/>
      <c r="D37" s="20">
        <f>D24+D36</f>
        <v>334175659.58999997</v>
      </c>
      <c r="E37" s="20">
        <f t="shared" ref="E37:G37" si="0">E24+E36</f>
        <v>759689165.95000005</v>
      </c>
      <c r="F37" s="20">
        <f t="shared" si="0"/>
        <v>724907022.59000003</v>
      </c>
      <c r="G37" s="21">
        <f t="shared" si="0"/>
        <v>368957802.94999999</v>
      </c>
    </row>
    <row r="38" spans="1:7" s="2" customFormat="1" ht="13.5" x14ac:dyDescent="0.25"/>
    <row r="39" spans="1:7" s="2" customFormat="1" ht="13.5" x14ac:dyDescent="0.25"/>
    <row r="40" spans="1:7" s="2" customFormat="1" ht="14.25" thickBot="1" x14ac:dyDescent="0.3">
      <c r="A40" s="81" t="s">
        <v>334</v>
      </c>
      <c r="B40" s="81"/>
      <c r="C40" s="81"/>
      <c r="D40" s="81"/>
      <c r="E40" s="81"/>
      <c r="F40" s="81"/>
      <c r="G40" s="81"/>
    </row>
    <row r="41" spans="1:7" s="2" customFormat="1" ht="14.25" thickBot="1" x14ac:dyDescent="0.3">
      <c r="A41" s="16" t="s">
        <v>283</v>
      </c>
      <c r="B41" s="17" t="s">
        <v>284</v>
      </c>
      <c r="C41" s="17" t="s">
        <v>3</v>
      </c>
      <c r="D41" s="17" t="s">
        <v>285</v>
      </c>
      <c r="E41" s="17" t="s">
        <v>286</v>
      </c>
      <c r="F41" s="17" t="s">
        <v>287</v>
      </c>
      <c r="G41" s="18" t="s">
        <v>288</v>
      </c>
    </row>
    <row r="42" spans="1:7" s="2" customFormat="1" ht="13.5" x14ac:dyDescent="0.25">
      <c r="A42" s="7" t="s">
        <v>335</v>
      </c>
      <c r="B42" s="7" t="s">
        <v>336</v>
      </c>
      <c r="C42" s="7" t="s">
        <v>337</v>
      </c>
      <c r="D42" s="8">
        <v>-13685653.720000001</v>
      </c>
      <c r="E42" s="8">
        <v>1140471.1599999999</v>
      </c>
      <c r="F42" s="8">
        <v>0</v>
      </c>
      <c r="G42" s="8">
        <v>-12545182.560000001</v>
      </c>
    </row>
    <row r="43" spans="1:7" s="2" customFormat="1" ht="13.5" x14ac:dyDescent="0.25">
      <c r="A43" s="4" t="s">
        <v>335</v>
      </c>
      <c r="B43" s="4" t="s">
        <v>338</v>
      </c>
      <c r="C43" s="4" t="s">
        <v>339</v>
      </c>
      <c r="D43" s="5">
        <v>-79534740</v>
      </c>
      <c r="E43" s="5">
        <v>4639523</v>
      </c>
      <c r="F43" s="5">
        <v>0</v>
      </c>
      <c r="G43" s="5">
        <v>-74895217</v>
      </c>
    </row>
    <row r="44" spans="1:7" s="2" customFormat="1" ht="13.5" x14ac:dyDescent="0.25">
      <c r="A44" s="132" t="s">
        <v>340</v>
      </c>
      <c r="B44" s="132"/>
      <c r="C44" s="132"/>
      <c r="D44" s="19">
        <v>-93220393.719999999</v>
      </c>
      <c r="E44" s="19">
        <v>5779994.1600000001</v>
      </c>
      <c r="F44" s="19">
        <v>0</v>
      </c>
      <c r="G44" s="19">
        <v>-87440399.560000002</v>
      </c>
    </row>
    <row r="45" spans="1:7" s="2" customFormat="1" ht="13.5" x14ac:dyDescent="0.25"/>
    <row r="46" spans="1:7" s="2" customFormat="1" ht="13.5" x14ac:dyDescent="0.25"/>
    <row r="47" spans="1:7" s="2" customFormat="1" ht="14.25" thickBot="1" x14ac:dyDescent="0.3">
      <c r="A47" s="81" t="s">
        <v>341</v>
      </c>
      <c r="B47" s="81"/>
      <c r="C47" s="81"/>
      <c r="D47" s="81"/>
      <c r="E47" s="81"/>
      <c r="F47" s="81"/>
      <c r="G47" s="81"/>
    </row>
    <row r="48" spans="1:7" s="2" customFormat="1" ht="14.25" thickBot="1" x14ac:dyDescent="0.3">
      <c r="A48" s="16" t="s">
        <v>283</v>
      </c>
      <c r="B48" s="17" t="s">
        <v>284</v>
      </c>
      <c r="C48" s="17" t="s">
        <v>3</v>
      </c>
      <c r="D48" s="17" t="s">
        <v>285</v>
      </c>
      <c r="E48" s="17" t="s">
        <v>286</v>
      </c>
      <c r="F48" s="17" t="s">
        <v>287</v>
      </c>
      <c r="G48" s="18" t="s">
        <v>288</v>
      </c>
    </row>
    <row r="49" spans="1:7" s="2" customFormat="1" ht="13.5" x14ac:dyDescent="0.25">
      <c r="A49" s="7" t="s">
        <v>342</v>
      </c>
      <c r="B49" s="7" t="s">
        <v>323</v>
      </c>
      <c r="C49" s="7" t="s">
        <v>343</v>
      </c>
      <c r="D49" s="8">
        <v>80147</v>
      </c>
      <c r="E49" s="8">
        <v>7503341</v>
      </c>
      <c r="F49" s="8">
        <v>7362928</v>
      </c>
      <c r="G49" s="8">
        <v>220560</v>
      </c>
    </row>
    <row r="50" spans="1:7" s="2" customFormat="1" ht="13.5" x14ac:dyDescent="0.25">
      <c r="A50" s="4" t="s">
        <v>342</v>
      </c>
      <c r="B50" s="4" t="s">
        <v>344</v>
      </c>
      <c r="C50" s="4" t="s">
        <v>345</v>
      </c>
      <c r="D50" s="5">
        <v>0</v>
      </c>
      <c r="E50" s="5">
        <v>195083</v>
      </c>
      <c r="F50" s="5">
        <v>185608</v>
      </c>
      <c r="G50" s="5">
        <v>9475</v>
      </c>
    </row>
    <row r="51" spans="1:7" s="2" customFormat="1" ht="13.5" x14ac:dyDescent="0.25">
      <c r="A51" s="4" t="s">
        <v>342</v>
      </c>
      <c r="B51" s="4" t="s">
        <v>346</v>
      </c>
      <c r="C51" s="4" t="s">
        <v>347</v>
      </c>
      <c r="D51" s="5">
        <v>0</v>
      </c>
      <c r="E51" s="5">
        <v>860340</v>
      </c>
      <c r="F51" s="5">
        <v>846211</v>
      </c>
      <c r="G51" s="5">
        <v>14129</v>
      </c>
    </row>
    <row r="52" spans="1:7" s="2" customFormat="1" ht="13.5" x14ac:dyDescent="0.25">
      <c r="A52" s="132" t="s">
        <v>348</v>
      </c>
      <c r="B52" s="132"/>
      <c r="C52" s="132"/>
      <c r="D52" s="19">
        <v>80147</v>
      </c>
      <c r="E52" s="19">
        <v>8558764</v>
      </c>
      <c r="F52" s="19">
        <v>8394747</v>
      </c>
      <c r="G52" s="19">
        <v>244164</v>
      </c>
    </row>
    <row r="53" spans="1:7" s="2" customFormat="1" ht="13.5" x14ac:dyDescent="0.25"/>
    <row r="54" spans="1:7" s="2" customFormat="1" ht="13.5" x14ac:dyDescent="0.25"/>
    <row r="55" spans="1:7" s="2" customFormat="1" ht="14.25" thickBot="1" x14ac:dyDescent="0.3">
      <c r="A55" s="81" t="s">
        <v>349</v>
      </c>
      <c r="B55" s="81"/>
      <c r="C55" s="81"/>
      <c r="D55" s="81"/>
      <c r="E55" s="81"/>
      <c r="F55" s="81"/>
      <c r="G55" s="81"/>
    </row>
    <row r="56" spans="1:7" s="2" customFormat="1" ht="14.25" thickBot="1" x14ac:dyDescent="0.3">
      <c r="A56" s="16" t="s">
        <v>283</v>
      </c>
      <c r="B56" s="17" t="s">
        <v>284</v>
      </c>
      <c r="C56" s="17" t="s">
        <v>3</v>
      </c>
      <c r="D56" s="17" t="s">
        <v>285</v>
      </c>
      <c r="E56" s="17" t="s">
        <v>286</v>
      </c>
      <c r="F56" s="17" t="s">
        <v>287</v>
      </c>
      <c r="G56" s="18" t="s">
        <v>288</v>
      </c>
    </row>
    <row r="57" spans="1:7" s="2" customFormat="1" ht="13.5" x14ac:dyDescent="0.25">
      <c r="A57" s="7" t="s">
        <v>350</v>
      </c>
      <c r="B57" s="7" t="s">
        <v>323</v>
      </c>
      <c r="C57" s="7" t="s">
        <v>351</v>
      </c>
      <c r="D57" s="8">
        <v>13850</v>
      </c>
      <c r="E57" s="8">
        <v>457023196.51999998</v>
      </c>
      <c r="F57" s="8">
        <v>457019526.51999998</v>
      </c>
      <c r="G57" s="8">
        <v>17520</v>
      </c>
    </row>
    <row r="58" spans="1:7" s="2" customFormat="1" ht="13.5" x14ac:dyDescent="0.25">
      <c r="A58" s="4" t="s">
        <v>350</v>
      </c>
      <c r="B58" s="4" t="s">
        <v>344</v>
      </c>
      <c r="C58" s="4" t="s">
        <v>352</v>
      </c>
      <c r="D58" s="5">
        <v>0</v>
      </c>
      <c r="E58" s="5">
        <v>44000</v>
      </c>
      <c r="F58" s="5">
        <v>44000</v>
      </c>
      <c r="G58" s="5">
        <v>0</v>
      </c>
    </row>
    <row r="59" spans="1:7" s="2" customFormat="1" ht="13.5" x14ac:dyDescent="0.25">
      <c r="A59" s="4" t="s">
        <v>350</v>
      </c>
      <c r="B59" s="4" t="s">
        <v>353</v>
      </c>
      <c r="C59" s="4" t="s">
        <v>354</v>
      </c>
      <c r="D59" s="5">
        <v>0</v>
      </c>
      <c r="E59" s="5">
        <v>30000000</v>
      </c>
      <c r="F59" s="5">
        <v>30000000</v>
      </c>
      <c r="G59" s="5">
        <v>0</v>
      </c>
    </row>
    <row r="60" spans="1:7" s="2" customFormat="1" ht="13.5" x14ac:dyDescent="0.25">
      <c r="A60" s="4" t="s">
        <v>350</v>
      </c>
      <c r="B60" s="4" t="s">
        <v>355</v>
      </c>
      <c r="C60" s="4" t="s">
        <v>356</v>
      </c>
      <c r="D60" s="5">
        <v>0</v>
      </c>
      <c r="E60" s="5">
        <v>1322055.6399999999</v>
      </c>
      <c r="F60" s="5">
        <v>1322055.6399999999</v>
      </c>
      <c r="G60" s="5">
        <v>0</v>
      </c>
    </row>
    <row r="61" spans="1:7" s="2" customFormat="1" ht="13.5" x14ac:dyDescent="0.25">
      <c r="A61" s="132" t="s">
        <v>357</v>
      </c>
      <c r="B61" s="132"/>
      <c r="C61" s="132"/>
      <c r="D61" s="19">
        <v>13850</v>
      </c>
      <c r="E61" s="19">
        <v>488389252.16000003</v>
      </c>
      <c r="F61" s="19">
        <v>488385582.16000003</v>
      </c>
      <c r="G61" s="19">
        <v>17520</v>
      </c>
    </row>
    <row r="62" spans="1:7" s="2" customFormat="1" ht="13.5" x14ac:dyDescent="0.25"/>
    <row r="63" spans="1:7" s="2" customFormat="1" ht="13.5" x14ac:dyDescent="0.25"/>
    <row r="64" spans="1:7" s="2" customFormat="1" ht="14.25" thickBot="1" x14ac:dyDescent="0.3">
      <c r="A64" s="81" t="s">
        <v>358</v>
      </c>
      <c r="B64" s="81"/>
      <c r="C64" s="81"/>
      <c r="D64" s="81"/>
      <c r="E64" s="81"/>
      <c r="F64" s="81"/>
      <c r="G64" s="81"/>
    </row>
    <row r="65" spans="1:7" s="2" customFormat="1" ht="14.25" thickBot="1" x14ac:dyDescent="0.3">
      <c r="A65" s="16" t="s">
        <v>283</v>
      </c>
      <c r="B65" s="17" t="s">
        <v>284</v>
      </c>
      <c r="C65" s="17" t="s">
        <v>3</v>
      </c>
      <c r="D65" s="17" t="s">
        <v>285</v>
      </c>
      <c r="E65" s="17" t="s">
        <v>286</v>
      </c>
      <c r="F65" s="17" t="s">
        <v>287</v>
      </c>
      <c r="G65" s="18" t="s">
        <v>288</v>
      </c>
    </row>
    <row r="66" spans="1:7" s="2" customFormat="1" ht="13.5" x14ac:dyDescent="0.25">
      <c r="A66" s="7" t="s">
        <v>359</v>
      </c>
      <c r="B66" s="7" t="s">
        <v>360</v>
      </c>
      <c r="C66" s="7" t="s">
        <v>361</v>
      </c>
      <c r="D66" s="8">
        <v>8744257.6199999992</v>
      </c>
      <c r="E66" s="8">
        <v>10144762.42</v>
      </c>
      <c r="F66" s="8">
        <v>6008920.0899999999</v>
      </c>
      <c r="G66" s="8">
        <v>12880099.949999999</v>
      </c>
    </row>
    <row r="67" spans="1:7" s="2" customFormat="1" ht="13.5" x14ac:dyDescent="0.25">
      <c r="A67" s="132" t="s">
        <v>362</v>
      </c>
      <c r="B67" s="132"/>
      <c r="C67" s="132"/>
      <c r="D67" s="19">
        <v>8744257.6199999992</v>
      </c>
      <c r="E67" s="19">
        <v>10144762.42</v>
      </c>
      <c r="F67" s="19">
        <v>6008920.0899999999</v>
      </c>
      <c r="G67" s="19">
        <v>12880099.949999999</v>
      </c>
    </row>
  </sheetData>
  <mergeCells count="22">
    <mergeCell ref="A61:C61"/>
    <mergeCell ref="A64:G64"/>
    <mergeCell ref="A67:C67"/>
    <mergeCell ref="A26:G27"/>
    <mergeCell ref="A37:C37"/>
    <mergeCell ref="A40:G40"/>
    <mergeCell ref="A44:C44"/>
    <mergeCell ref="A47:G47"/>
    <mergeCell ref="A52:C52"/>
    <mergeCell ref="A55:G55"/>
    <mergeCell ref="A36:C36"/>
    <mergeCell ref="A6:G6"/>
    <mergeCell ref="A18:C18"/>
    <mergeCell ref="A23:C23"/>
    <mergeCell ref="A24:C24"/>
    <mergeCell ref="A29:G29"/>
    <mergeCell ref="A5:G5"/>
    <mergeCell ref="A1:D1"/>
    <mergeCell ref="E1:G1"/>
    <mergeCell ref="A2:D2"/>
    <mergeCell ref="E2:G2"/>
    <mergeCell ref="A3:G3"/>
  </mergeCells>
  <pageMargins left="0.7" right="0.7" top="0.78740157499999996" bottom="0.78740157499999996" header="0.3" footer="0.3"/>
  <pageSetup paperSize="9" scale="67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B12F-5815-4DCC-B32A-F038A42D5A43}">
  <sheetPr>
    <tabColor rgb="FF92D050"/>
  </sheetPr>
  <dimension ref="A1:K621"/>
  <sheetViews>
    <sheetView workbookViewId="0">
      <pane ySplit="6" topLeftCell="A598" activePane="bottomLeft" state="frozen"/>
      <selection pane="bottomLeft" activeCell="A3" sqref="A3:K3"/>
    </sheetView>
  </sheetViews>
  <sheetFormatPr defaultRowHeight="15" x14ac:dyDescent="0.25"/>
  <cols>
    <col min="1" max="1" width="6.140625" customWidth="1"/>
    <col min="2" max="3" width="6.7109375" customWidth="1"/>
    <col min="4" max="4" width="53.85546875" customWidth="1"/>
    <col min="5" max="5" width="14.7109375" customWidth="1"/>
    <col min="6" max="6" width="67.5703125" customWidth="1"/>
    <col min="7" max="10" width="15.7109375" customWidth="1"/>
    <col min="11" max="11" width="9.5703125" customWidth="1"/>
  </cols>
  <sheetData>
    <row r="1" spans="1:11" x14ac:dyDescent="0.25">
      <c r="A1" s="82" t="s">
        <v>0</v>
      </c>
      <c r="B1" s="82"/>
      <c r="C1" s="82"/>
      <c r="D1" s="82"/>
      <c r="E1" s="82"/>
      <c r="F1" s="83"/>
      <c r="G1" s="83"/>
      <c r="H1" s="83"/>
      <c r="I1" s="83"/>
      <c r="J1" s="83"/>
      <c r="K1" s="83"/>
    </row>
    <row r="2" spans="1:11" x14ac:dyDescent="0.25">
      <c r="A2" s="82" t="s">
        <v>1</v>
      </c>
      <c r="B2" s="82"/>
      <c r="C2" s="82"/>
      <c r="D2" s="82"/>
      <c r="E2" s="82"/>
      <c r="F2" s="83"/>
      <c r="G2" s="83"/>
      <c r="H2" s="83"/>
      <c r="I2" s="83"/>
      <c r="J2" s="83"/>
      <c r="K2" s="83"/>
    </row>
    <row r="3" spans="1:11" ht="26.25" x14ac:dyDescent="0.25">
      <c r="A3" s="94" t="s">
        <v>1594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15.75" thickBot="1" x14ac:dyDescent="0.3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s="2" customFormat="1" ht="14.25" thickBot="1" x14ac:dyDescent="0.3">
      <c r="A5" s="86" t="s">
        <v>51</v>
      </c>
      <c r="B5" s="88" t="s">
        <v>278</v>
      </c>
      <c r="C5" s="88" t="s">
        <v>279</v>
      </c>
      <c r="D5" s="88" t="s">
        <v>3</v>
      </c>
      <c r="E5" s="88" t="s">
        <v>77</v>
      </c>
      <c r="F5" s="88" t="s">
        <v>3</v>
      </c>
      <c r="G5" s="90" t="s">
        <v>4</v>
      </c>
      <c r="H5" s="90"/>
      <c r="I5" s="90"/>
      <c r="J5" s="90"/>
      <c r="K5" s="91"/>
    </row>
    <row r="6" spans="1:11" s="2" customFormat="1" ht="26.25" thickBot="1" x14ac:dyDescent="0.3">
      <c r="A6" s="87"/>
      <c r="B6" s="89"/>
      <c r="C6" s="89"/>
      <c r="D6" s="89"/>
      <c r="E6" s="89"/>
      <c r="F6" s="89"/>
      <c r="G6" s="9" t="s">
        <v>5</v>
      </c>
      <c r="H6" s="9" t="s">
        <v>6</v>
      </c>
      <c r="I6" s="14" t="s">
        <v>55</v>
      </c>
      <c r="J6" s="9" t="s">
        <v>7</v>
      </c>
      <c r="K6" s="10" t="s">
        <v>8</v>
      </c>
    </row>
    <row r="7" spans="1:11" s="2" customFormat="1" ht="13.5" x14ac:dyDescent="0.25">
      <c r="A7" s="7" t="s">
        <v>9</v>
      </c>
      <c r="B7" s="7" t="s">
        <v>558</v>
      </c>
      <c r="C7" s="7" t="s">
        <v>559</v>
      </c>
      <c r="D7" s="7" t="s">
        <v>560</v>
      </c>
      <c r="E7" s="7" t="s">
        <v>561</v>
      </c>
      <c r="F7" s="7" t="s">
        <v>562</v>
      </c>
      <c r="G7" s="8">
        <v>350000</v>
      </c>
      <c r="H7" s="8">
        <v>350000</v>
      </c>
      <c r="I7" s="8">
        <v>188868</v>
      </c>
      <c r="J7" s="8">
        <v>161132</v>
      </c>
      <c r="K7" s="8">
        <v>53.962285714285713</v>
      </c>
    </row>
    <row r="8" spans="1:11" s="2" customFormat="1" ht="13.5" x14ac:dyDescent="0.25">
      <c r="A8" s="4" t="s">
        <v>9</v>
      </c>
      <c r="B8" s="4" t="s">
        <v>558</v>
      </c>
      <c r="C8" s="4" t="s">
        <v>559</v>
      </c>
      <c r="D8" s="4" t="s">
        <v>560</v>
      </c>
      <c r="E8" s="4" t="s">
        <v>563</v>
      </c>
      <c r="F8" s="4" t="s">
        <v>564</v>
      </c>
      <c r="G8" s="5">
        <v>250000</v>
      </c>
      <c r="H8" s="5">
        <v>250000</v>
      </c>
      <c r="I8" s="5">
        <v>75020</v>
      </c>
      <c r="J8" s="5">
        <v>174980</v>
      </c>
      <c r="K8" s="5">
        <v>30.007999999999999</v>
      </c>
    </row>
    <row r="9" spans="1:11" s="2" customFormat="1" ht="13.5" x14ac:dyDescent="0.25">
      <c r="A9" s="4" t="s">
        <v>9</v>
      </c>
      <c r="B9" s="4" t="s">
        <v>558</v>
      </c>
      <c r="C9" s="4" t="s">
        <v>559</v>
      </c>
      <c r="D9" s="4" t="s">
        <v>560</v>
      </c>
      <c r="E9" s="4" t="s">
        <v>565</v>
      </c>
      <c r="F9" s="4" t="s">
        <v>566</v>
      </c>
      <c r="G9" s="5">
        <v>35000</v>
      </c>
      <c r="H9" s="5">
        <v>35000</v>
      </c>
      <c r="I9" s="5">
        <v>12800</v>
      </c>
      <c r="J9" s="5">
        <v>22200</v>
      </c>
      <c r="K9" s="5">
        <v>36.571428571428569</v>
      </c>
    </row>
    <row r="10" spans="1:11" s="2" customFormat="1" ht="13.5" x14ac:dyDescent="0.25">
      <c r="A10" s="4" t="s">
        <v>9</v>
      </c>
      <c r="B10" s="4" t="s">
        <v>558</v>
      </c>
      <c r="C10" s="4" t="s">
        <v>567</v>
      </c>
      <c r="D10" s="4" t="s">
        <v>568</v>
      </c>
      <c r="E10" s="4" t="s">
        <v>565</v>
      </c>
      <c r="F10" s="4" t="s">
        <v>566</v>
      </c>
      <c r="G10" s="5">
        <v>25000</v>
      </c>
      <c r="H10" s="5">
        <v>25000</v>
      </c>
      <c r="I10" s="5">
        <v>10250</v>
      </c>
      <c r="J10" s="5">
        <v>14750</v>
      </c>
      <c r="K10" s="5">
        <v>41</v>
      </c>
    </row>
    <row r="11" spans="1:11" s="2" customFormat="1" ht="13.5" x14ac:dyDescent="0.25">
      <c r="A11" s="85" t="s">
        <v>569</v>
      </c>
      <c r="B11" s="85"/>
      <c r="C11" s="85"/>
      <c r="D11" s="85"/>
      <c r="E11" s="85"/>
      <c r="F11" s="85"/>
      <c r="G11" s="6">
        <v>660000</v>
      </c>
      <c r="H11" s="6">
        <v>660000</v>
      </c>
      <c r="I11" s="6">
        <v>286938</v>
      </c>
      <c r="J11" s="6">
        <v>373062</v>
      </c>
      <c r="K11" s="6">
        <v>43.48</v>
      </c>
    </row>
    <row r="12" spans="1:11" s="2" customFormat="1" ht="13.5" x14ac:dyDescent="0.25">
      <c r="A12" s="4" t="s">
        <v>9</v>
      </c>
      <c r="B12" s="4" t="s">
        <v>78</v>
      </c>
      <c r="C12" s="4" t="s">
        <v>559</v>
      </c>
      <c r="D12" s="4" t="s">
        <v>560</v>
      </c>
      <c r="E12" s="4" t="s">
        <v>570</v>
      </c>
      <c r="F12" s="4" t="s">
        <v>571</v>
      </c>
      <c r="G12" s="5">
        <v>310000</v>
      </c>
      <c r="H12" s="5">
        <v>310000</v>
      </c>
      <c r="I12" s="5">
        <v>210148</v>
      </c>
      <c r="J12" s="5">
        <v>99852</v>
      </c>
      <c r="K12" s="5">
        <v>67.789677419354845</v>
      </c>
    </row>
    <row r="13" spans="1:11" s="2" customFormat="1" ht="13.5" x14ac:dyDescent="0.25">
      <c r="A13" s="4" t="s">
        <v>9</v>
      </c>
      <c r="B13" s="4" t="s">
        <v>78</v>
      </c>
      <c r="C13" s="4" t="s">
        <v>559</v>
      </c>
      <c r="D13" s="4" t="s">
        <v>560</v>
      </c>
      <c r="E13" s="4" t="s">
        <v>572</v>
      </c>
      <c r="F13" s="4" t="s">
        <v>573</v>
      </c>
      <c r="G13" s="5">
        <v>20000</v>
      </c>
      <c r="H13" s="5">
        <v>20000</v>
      </c>
      <c r="I13" s="5">
        <v>0</v>
      </c>
      <c r="J13" s="5">
        <v>20000</v>
      </c>
      <c r="K13" s="5">
        <v>0</v>
      </c>
    </row>
    <row r="14" spans="1:11" s="2" customFormat="1" ht="13.5" x14ac:dyDescent="0.25">
      <c r="A14" s="4" t="s">
        <v>9</v>
      </c>
      <c r="B14" s="4" t="s">
        <v>78</v>
      </c>
      <c r="C14" s="4" t="s">
        <v>79</v>
      </c>
      <c r="D14" s="4" t="s">
        <v>574</v>
      </c>
      <c r="E14" s="4" t="s">
        <v>80</v>
      </c>
      <c r="F14" s="4" t="s">
        <v>81</v>
      </c>
      <c r="G14" s="5">
        <v>250000</v>
      </c>
      <c r="H14" s="5">
        <v>250000</v>
      </c>
      <c r="I14" s="5">
        <v>0</v>
      </c>
      <c r="J14" s="5">
        <v>250000</v>
      </c>
      <c r="K14" s="5">
        <v>0</v>
      </c>
    </row>
    <row r="15" spans="1:11" s="2" customFormat="1" ht="13.5" x14ac:dyDescent="0.25">
      <c r="A15" s="4" t="s">
        <v>9</v>
      </c>
      <c r="B15" s="4" t="s">
        <v>78</v>
      </c>
      <c r="C15" s="4" t="s">
        <v>575</v>
      </c>
      <c r="D15" s="4" t="s">
        <v>576</v>
      </c>
      <c r="E15" s="4" t="s">
        <v>577</v>
      </c>
      <c r="F15" s="4" t="s">
        <v>578</v>
      </c>
      <c r="G15" s="5">
        <v>20000</v>
      </c>
      <c r="H15" s="5">
        <v>20000</v>
      </c>
      <c r="I15" s="5">
        <v>6630</v>
      </c>
      <c r="J15" s="5">
        <v>13370</v>
      </c>
      <c r="K15" s="5">
        <v>33.15</v>
      </c>
    </row>
    <row r="16" spans="1:11" s="2" customFormat="1" ht="13.5" x14ac:dyDescent="0.25">
      <c r="A16" s="85" t="s">
        <v>422</v>
      </c>
      <c r="B16" s="85"/>
      <c r="C16" s="85"/>
      <c r="D16" s="85"/>
      <c r="E16" s="85"/>
      <c r="F16" s="85"/>
      <c r="G16" s="6">
        <v>600000</v>
      </c>
      <c r="H16" s="6">
        <v>600000</v>
      </c>
      <c r="I16" s="6">
        <v>216778</v>
      </c>
      <c r="J16" s="6">
        <v>383222</v>
      </c>
      <c r="K16" s="6">
        <v>36.130000000000003</v>
      </c>
    </row>
    <row r="17" spans="1:11" s="2" customFormat="1" ht="13.5" x14ac:dyDescent="0.25">
      <c r="A17" s="85" t="s">
        <v>82</v>
      </c>
      <c r="B17" s="85"/>
      <c r="C17" s="85"/>
      <c r="D17" s="85"/>
      <c r="E17" s="85"/>
      <c r="F17" s="85"/>
      <c r="G17" s="6">
        <v>1260000</v>
      </c>
      <c r="H17" s="6">
        <v>1260000</v>
      </c>
      <c r="I17" s="6">
        <v>503716</v>
      </c>
      <c r="J17" s="6">
        <v>756284</v>
      </c>
      <c r="K17" s="6">
        <v>39.979999999999997</v>
      </c>
    </row>
    <row r="18" spans="1:11" s="2" customFormat="1" ht="13.5" x14ac:dyDescent="0.25">
      <c r="A18" s="4" t="s">
        <v>11</v>
      </c>
      <c r="B18" s="4" t="s">
        <v>493</v>
      </c>
      <c r="C18" s="4" t="s">
        <v>579</v>
      </c>
      <c r="D18" s="4" t="s">
        <v>580</v>
      </c>
      <c r="E18" s="4" t="s">
        <v>581</v>
      </c>
      <c r="F18" s="4" t="s">
        <v>582</v>
      </c>
      <c r="G18" s="5">
        <v>10000</v>
      </c>
      <c r="H18" s="5">
        <v>10000</v>
      </c>
      <c r="I18" s="5">
        <v>1710.94</v>
      </c>
      <c r="J18" s="5">
        <v>8289.06</v>
      </c>
      <c r="K18" s="5">
        <v>17.109400000000001</v>
      </c>
    </row>
    <row r="19" spans="1:11" s="2" customFormat="1" ht="13.5" x14ac:dyDescent="0.25">
      <c r="A19" s="4" t="s">
        <v>11</v>
      </c>
      <c r="B19" s="4" t="s">
        <v>493</v>
      </c>
      <c r="C19" s="4" t="s">
        <v>583</v>
      </c>
      <c r="D19" s="4" t="s">
        <v>584</v>
      </c>
      <c r="E19" s="4" t="s">
        <v>581</v>
      </c>
      <c r="F19" s="4" t="s">
        <v>582</v>
      </c>
      <c r="G19" s="5">
        <v>20000</v>
      </c>
      <c r="H19" s="5">
        <v>20000</v>
      </c>
      <c r="I19" s="5">
        <v>8188</v>
      </c>
      <c r="J19" s="5">
        <v>11812</v>
      </c>
      <c r="K19" s="5">
        <v>40.94</v>
      </c>
    </row>
    <row r="20" spans="1:11" s="2" customFormat="1" ht="13.5" x14ac:dyDescent="0.25">
      <c r="A20" s="4" t="s">
        <v>11</v>
      </c>
      <c r="B20" s="4" t="s">
        <v>493</v>
      </c>
      <c r="C20" s="4" t="s">
        <v>559</v>
      </c>
      <c r="D20" s="4" t="s">
        <v>560</v>
      </c>
      <c r="E20" s="4" t="s">
        <v>581</v>
      </c>
      <c r="F20" s="4" t="s">
        <v>582</v>
      </c>
      <c r="G20" s="5">
        <v>250000</v>
      </c>
      <c r="H20" s="5">
        <v>250000</v>
      </c>
      <c r="I20" s="5">
        <v>94092.91</v>
      </c>
      <c r="J20" s="5">
        <v>155907.09</v>
      </c>
      <c r="K20" s="5">
        <v>37.637163999999999</v>
      </c>
    </row>
    <row r="21" spans="1:11" s="2" customFormat="1" ht="13.5" x14ac:dyDescent="0.25">
      <c r="A21" s="85" t="s">
        <v>585</v>
      </c>
      <c r="B21" s="85"/>
      <c r="C21" s="85"/>
      <c r="D21" s="85"/>
      <c r="E21" s="85"/>
      <c r="F21" s="85"/>
      <c r="G21" s="6">
        <v>280000</v>
      </c>
      <c r="H21" s="6">
        <v>280000</v>
      </c>
      <c r="I21" s="6">
        <v>103991.85</v>
      </c>
      <c r="J21" s="6">
        <v>176008.15</v>
      </c>
      <c r="K21" s="6">
        <v>37.14</v>
      </c>
    </row>
    <row r="22" spans="1:11" s="2" customFormat="1" ht="13.5" x14ac:dyDescent="0.25">
      <c r="A22" s="85" t="s">
        <v>428</v>
      </c>
      <c r="B22" s="85"/>
      <c r="C22" s="85"/>
      <c r="D22" s="85"/>
      <c r="E22" s="85"/>
      <c r="F22" s="85"/>
      <c r="G22" s="6">
        <v>280000</v>
      </c>
      <c r="H22" s="6">
        <v>280000</v>
      </c>
      <c r="I22" s="6">
        <v>103991.85</v>
      </c>
      <c r="J22" s="6">
        <v>176008.15</v>
      </c>
      <c r="K22" s="6">
        <v>37.14</v>
      </c>
    </row>
    <row r="23" spans="1:11" s="2" customFormat="1" ht="13.5" x14ac:dyDescent="0.25">
      <c r="A23" s="4" t="s">
        <v>13</v>
      </c>
      <c r="B23" s="4" t="s">
        <v>83</v>
      </c>
      <c r="C23" s="4" t="s">
        <v>586</v>
      </c>
      <c r="D23" s="4" t="s">
        <v>587</v>
      </c>
      <c r="E23" s="4" t="s">
        <v>588</v>
      </c>
      <c r="F23" s="4" t="s">
        <v>589</v>
      </c>
      <c r="G23" s="5">
        <v>300000</v>
      </c>
      <c r="H23" s="5">
        <v>300000</v>
      </c>
      <c r="I23" s="5">
        <v>0</v>
      </c>
      <c r="J23" s="5">
        <v>300000</v>
      </c>
      <c r="K23" s="5">
        <v>0</v>
      </c>
    </row>
    <row r="24" spans="1:11" s="2" customFormat="1" ht="13.5" x14ac:dyDescent="0.25">
      <c r="A24" s="4" t="s">
        <v>13</v>
      </c>
      <c r="B24" s="4" t="s">
        <v>83</v>
      </c>
      <c r="C24" s="4" t="s">
        <v>586</v>
      </c>
      <c r="D24" s="4" t="s">
        <v>587</v>
      </c>
      <c r="E24" s="4" t="s">
        <v>590</v>
      </c>
      <c r="F24" s="4" t="s">
        <v>591</v>
      </c>
      <c r="G24" s="5">
        <v>25000</v>
      </c>
      <c r="H24" s="5">
        <v>25000</v>
      </c>
      <c r="I24" s="5">
        <v>0</v>
      </c>
      <c r="J24" s="5">
        <v>25000</v>
      </c>
      <c r="K24" s="5">
        <v>0</v>
      </c>
    </row>
    <row r="25" spans="1:11" s="2" customFormat="1" ht="13.5" x14ac:dyDescent="0.25">
      <c r="A25" s="4" t="s">
        <v>13</v>
      </c>
      <c r="B25" s="4" t="s">
        <v>83</v>
      </c>
      <c r="C25" s="4" t="s">
        <v>559</v>
      </c>
      <c r="D25" s="4" t="s">
        <v>560</v>
      </c>
      <c r="E25" s="4" t="s">
        <v>592</v>
      </c>
      <c r="F25" s="4" t="s">
        <v>593</v>
      </c>
      <c r="G25" s="5">
        <v>3500000</v>
      </c>
      <c r="H25" s="5">
        <v>3500000</v>
      </c>
      <c r="I25" s="5">
        <v>1534520</v>
      </c>
      <c r="J25" s="5">
        <v>1965480</v>
      </c>
      <c r="K25" s="5">
        <v>43.843428571428575</v>
      </c>
    </row>
    <row r="26" spans="1:11" s="2" customFormat="1" ht="13.5" x14ac:dyDescent="0.25">
      <c r="A26" s="4" t="s">
        <v>13</v>
      </c>
      <c r="B26" s="4" t="s">
        <v>83</v>
      </c>
      <c r="C26" s="4" t="s">
        <v>559</v>
      </c>
      <c r="D26" s="4" t="s">
        <v>560</v>
      </c>
      <c r="E26" s="4" t="s">
        <v>594</v>
      </c>
      <c r="F26" s="4" t="s">
        <v>595</v>
      </c>
      <c r="G26" s="5">
        <v>50000</v>
      </c>
      <c r="H26" s="5">
        <v>50000</v>
      </c>
      <c r="I26" s="5">
        <v>0</v>
      </c>
      <c r="J26" s="5">
        <v>50000</v>
      </c>
      <c r="K26" s="5">
        <v>0</v>
      </c>
    </row>
    <row r="27" spans="1:11" s="2" customFormat="1" ht="13.5" x14ac:dyDescent="0.25">
      <c r="A27" s="4" t="s">
        <v>13</v>
      </c>
      <c r="B27" s="4" t="s">
        <v>83</v>
      </c>
      <c r="C27" s="4" t="s">
        <v>559</v>
      </c>
      <c r="D27" s="4" t="s">
        <v>560</v>
      </c>
      <c r="E27" s="4" t="s">
        <v>596</v>
      </c>
      <c r="F27" s="4" t="s">
        <v>597</v>
      </c>
      <c r="G27" s="5">
        <v>700000</v>
      </c>
      <c r="H27" s="5">
        <v>400000</v>
      </c>
      <c r="I27" s="5">
        <v>0</v>
      </c>
      <c r="J27" s="5">
        <v>400000</v>
      </c>
      <c r="K27" s="5">
        <v>0</v>
      </c>
    </row>
    <row r="28" spans="1:11" s="2" customFormat="1" ht="13.5" x14ac:dyDescent="0.25">
      <c r="A28" s="4" t="s">
        <v>13</v>
      </c>
      <c r="B28" s="4" t="s">
        <v>83</v>
      </c>
      <c r="C28" s="4" t="s">
        <v>559</v>
      </c>
      <c r="D28" s="4" t="s">
        <v>560</v>
      </c>
      <c r="E28" s="4" t="s">
        <v>598</v>
      </c>
      <c r="F28" s="4" t="s">
        <v>599</v>
      </c>
      <c r="G28" s="5">
        <v>3000000</v>
      </c>
      <c r="H28" s="5">
        <v>3000000</v>
      </c>
      <c r="I28" s="5">
        <v>2095519.29</v>
      </c>
      <c r="J28" s="5">
        <v>904480.71</v>
      </c>
      <c r="K28" s="5">
        <v>69.850643000000005</v>
      </c>
    </row>
    <row r="29" spans="1:11" s="2" customFormat="1" ht="13.5" x14ac:dyDescent="0.25">
      <c r="A29" s="4" t="s">
        <v>13</v>
      </c>
      <c r="B29" s="4" t="s">
        <v>83</v>
      </c>
      <c r="C29" s="4" t="s">
        <v>559</v>
      </c>
      <c r="D29" s="4" t="s">
        <v>560</v>
      </c>
      <c r="E29" s="4" t="s">
        <v>86</v>
      </c>
      <c r="F29" s="4" t="s">
        <v>87</v>
      </c>
      <c r="G29" s="5">
        <v>200000</v>
      </c>
      <c r="H29" s="5">
        <v>200000</v>
      </c>
      <c r="I29" s="5">
        <v>0</v>
      </c>
      <c r="J29" s="5">
        <v>200000</v>
      </c>
      <c r="K29" s="5">
        <v>0</v>
      </c>
    </row>
    <row r="30" spans="1:11" s="2" customFormat="1" ht="13.5" x14ac:dyDescent="0.25">
      <c r="A30" s="4" t="s">
        <v>13</v>
      </c>
      <c r="B30" s="4" t="s">
        <v>83</v>
      </c>
      <c r="C30" s="4" t="s">
        <v>559</v>
      </c>
      <c r="D30" s="4" t="s">
        <v>560</v>
      </c>
      <c r="E30" s="4" t="s">
        <v>90</v>
      </c>
      <c r="F30" s="4" t="s">
        <v>91</v>
      </c>
      <c r="G30" s="5">
        <v>50000</v>
      </c>
      <c r="H30" s="5">
        <v>50000</v>
      </c>
      <c r="I30" s="5">
        <v>0</v>
      </c>
      <c r="J30" s="5">
        <v>50000</v>
      </c>
      <c r="K30" s="5">
        <v>0</v>
      </c>
    </row>
    <row r="31" spans="1:11" s="2" customFormat="1" ht="13.5" x14ac:dyDescent="0.25">
      <c r="A31" s="4" t="s">
        <v>13</v>
      </c>
      <c r="B31" s="4" t="s">
        <v>83</v>
      </c>
      <c r="C31" s="4" t="s">
        <v>559</v>
      </c>
      <c r="D31" s="4" t="s">
        <v>560</v>
      </c>
      <c r="E31" s="4" t="s">
        <v>94</v>
      </c>
      <c r="F31" s="4" t="s">
        <v>95</v>
      </c>
      <c r="G31" s="5">
        <v>80000</v>
      </c>
      <c r="H31" s="5">
        <v>80000</v>
      </c>
      <c r="I31" s="5">
        <v>0</v>
      </c>
      <c r="J31" s="5">
        <v>80000</v>
      </c>
      <c r="K31" s="5">
        <v>0</v>
      </c>
    </row>
    <row r="32" spans="1:11" s="2" customFormat="1" ht="13.5" x14ac:dyDescent="0.25">
      <c r="A32" s="4" t="s">
        <v>13</v>
      </c>
      <c r="B32" s="4" t="s">
        <v>83</v>
      </c>
      <c r="C32" s="4" t="s">
        <v>559</v>
      </c>
      <c r="D32" s="4" t="s">
        <v>560</v>
      </c>
      <c r="E32" s="4" t="s">
        <v>600</v>
      </c>
      <c r="F32" s="4" t="s">
        <v>601</v>
      </c>
      <c r="G32" s="5">
        <v>0</v>
      </c>
      <c r="H32" s="5">
        <v>25000</v>
      </c>
      <c r="I32" s="5">
        <v>8470</v>
      </c>
      <c r="J32" s="5">
        <v>16530</v>
      </c>
      <c r="K32" s="5">
        <v>33.880000000000003</v>
      </c>
    </row>
    <row r="33" spans="1:11" s="2" customFormat="1" ht="13.5" x14ac:dyDescent="0.25">
      <c r="A33" s="4" t="s">
        <v>13</v>
      </c>
      <c r="B33" s="4" t="s">
        <v>83</v>
      </c>
      <c r="C33" s="4" t="s">
        <v>79</v>
      </c>
      <c r="D33" s="4" t="s">
        <v>574</v>
      </c>
      <c r="E33" s="4" t="s">
        <v>84</v>
      </c>
      <c r="F33" s="4" t="s">
        <v>85</v>
      </c>
      <c r="G33" s="5">
        <v>500000</v>
      </c>
      <c r="H33" s="5">
        <v>500000</v>
      </c>
      <c r="I33" s="5">
        <v>233900</v>
      </c>
      <c r="J33" s="5">
        <v>266100</v>
      </c>
      <c r="K33" s="5">
        <v>46.78</v>
      </c>
    </row>
    <row r="34" spans="1:11" s="2" customFormat="1" ht="13.5" x14ac:dyDescent="0.25">
      <c r="A34" s="4" t="s">
        <v>13</v>
      </c>
      <c r="B34" s="4" t="s">
        <v>83</v>
      </c>
      <c r="C34" s="4" t="s">
        <v>79</v>
      </c>
      <c r="D34" s="4" t="s">
        <v>574</v>
      </c>
      <c r="E34" s="4" t="s">
        <v>86</v>
      </c>
      <c r="F34" s="4" t="s">
        <v>87</v>
      </c>
      <c r="G34" s="5">
        <v>2500000</v>
      </c>
      <c r="H34" s="5">
        <v>2330000</v>
      </c>
      <c r="I34" s="5">
        <v>800386.79</v>
      </c>
      <c r="J34" s="5">
        <v>1529613.21</v>
      </c>
      <c r="K34" s="5">
        <v>34.351364377682401</v>
      </c>
    </row>
    <row r="35" spans="1:11" s="2" customFormat="1" ht="13.5" x14ac:dyDescent="0.25">
      <c r="A35" s="4" t="s">
        <v>13</v>
      </c>
      <c r="B35" s="4" t="s">
        <v>83</v>
      </c>
      <c r="C35" s="4" t="s">
        <v>79</v>
      </c>
      <c r="D35" s="4" t="s">
        <v>574</v>
      </c>
      <c r="E35" s="4" t="s">
        <v>88</v>
      </c>
      <c r="F35" s="4" t="s">
        <v>89</v>
      </c>
      <c r="G35" s="5">
        <v>2500000</v>
      </c>
      <c r="H35" s="5">
        <v>2570000</v>
      </c>
      <c r="I35" s="5">
        <v>648603.97</v>
      </c>
      <c r="J35" s="5">
        <v>1921396.03</v>
      </c>
      <c r="K35" s="5">
        <v>25.237508560311284</v>
      </c>
    </row>
    <row r="36" spans="1:11" s="2" customFormat="1" ht="13.5" x14ac:dyDescent="0.25">
      <c r="A36" s="4" t="s">
        <v>13</v>
      </c>
      <c r="B36" s="4" t="s">
        <v>83</v>
      </c>
      <c r="C36" s="4" t="s">
        <v>79</v>
      </c>
      <c r="D36" s="4" t="s">
        <v>574</v>
      </c>
      <c r="E36" s="4" t="s">
        <v>90</v>
      </c>
      <c r="F36" s="4" t="s">
        <v>91</v>
      </c>
      <c r="G36" s="5">
        <v>700000</v>
      </c>
      <c r="H36" s="5">
        <v>700000</v>
      </c>
      <c r="I36" s="5">
        <v>169245</v>
      </c>
      <c r="J36" s="5">
        <v>530755</v>
      </c>
      <c r="K36" s="5">
        <v>24.177857142857142</v>
      </c>
    </row>
    <row r="37" spans="1:11" s="2" customFormat="1" ht="13.5" x14ac:dyDescent="0.25">
      <c r="A37" s="4" t="s">
        <v>13</v>
      </c>
      <c r="B37" s="4" t="s">
        <v>83</v>
      </c>
      <c r="C37" s="4" t="s">
        <v>79</v>
      </c>
      <c r="D37" s="4" t="s">
        <v>574</v>
      </c>
      <c r="E37" s="4" t="s">
        <v>92</v>
      </c>
      <c r="F37" s="4" t="s">
        <v>93</v>
      </c>
      <c r="G37" s="5">
        <v>500000</v>
      </c>
      <c r="H37" s="5">
        <v>500000</v>
      </c>
      <c r="I37" s="5">
        <v>0</v>
      </c>
      <c r="J37" s="5">
        <v>500000</v>
      </c>
      <c r="K37" s="5">
        <v>0</v>
      </c>
    </row>
    <row r="38" spans="1:11" s="2" customFormat="1" ht="13.5" x14ac:dyDescent="0.25">
      <c r="A38" s="4" t="s">
        <v>13</v>
      </c>
      <c r="B38" s="4" t="s">
        <v>83</v>
      </c>
      <c r="C38" s="4" t="s">
        <v>79</v>
      </c>
      <c r="D38" s="4" t="s">
        <v>574</v>
      </c>
      <c r="E38" s="4" t="s">
        <v>94</v>
      </c>
      <c r="F38" s="4" t="s">
        <v>95</v>
      </c>
      <c r="G38" s="5">
        <v>450000</v>
      </c>
      <c r="H38" s="5">
        <v>450000</v>
      </c>
      <c r="I38" s="5">
        <v>70315</v>
      </c>
      <c r="J38" s="5">
        <v>379685</v>
      </c>
      <c r="K38" s="5">
        <v>15.625555555555556</v>
      </c>
    </row>
    <row r="39" spans="1:11" s="2" customFormat="1" ht="13.5" x14ac:dyDescent="0.25">
      <c r="A39" s="4" t="s">
        <v>13</v>
      </c>
      <c r="B39" s="4" t="s">
        <v>83</v>
      </c>
      <c r="C39" s="4" t="s">
        <v>79</v>
      </c>
      <c r="D39" s="4" t="s">
        <v>574</v>
      </c>
      <c r="E39" s="4" t="s">
        <v>96</v>
      </c>
      <c r="F39" s="4" t="s">
        <v>97</v>
      </c>
      <c r="G39" s="5">
        <v>1500000</v>
      </c>
      <c r="H39" s="5">
        <v>1500000</v>
      </c>
      <c r="I39" s="5">
        <v>0</v>
      </c>
      <c r="J39" s="5">
        <v>1500000</v>
      </c>
      <c r="K39" s="5">
        <v>0</v>
      </c>
    </row>
    <row r="40" spans="1:11" s="2" customFormat="1" ht="13.5" x14ac:dyDescent="0.25">
      <c r="A40" s="4" t="s">
        <v>13</v>
      </c>
      <c r="B40" s="4" t="s">
        <v>83</v>
      </c>
      <c r="C40" s="4" t="s">
        <v>79</v>
      </c>
      <c r="D40" s="4" t="s">
        <v>574</v>
      </c>
      <c r="E40" s="4" t="s">
        <v>98</v>
      </c>
      <c r="F40" s="4" t="s">
        <v>99</v>
      </c>
      <c r="G40" s="5">
        <v>100000</v>
      </c>
      <c r="H40" s="5">
        <v>175000</v>
      </c>
      <c r="I40" s="5">
        <v>78166</v>
      </c>
      <c r="J40" s="5">
        <v>96834</v>
      </c>
      <c r="K40" s="5">
        <v>44.666285714285713</v>
      </c>
    </row>
    <row r="41" spans="1:11" s="2" customFormat="1" ht="13.5" x14ac:dyDescent="0.25">
      <c r="A41" s="4" t="s">
        <v>13</v>
      </c>
      <c r="B41" s="4" t="s">
        <v>83</v>
      </c>
      <c r="C41" s="4" t="s">
        <v>79</v>
      </c>
      <c r="D41" s="4" t="s">
        <v>574</v>
      </c>
      <c r="E41" s="4" t="s">
        <v>100</v>
      </c>
      <c r="F41" s="4" t="s">
        <v>101</v>
      </c>
      <c r="G41" s="5">
        <v>200000</v>
      </c>
      <c r="H41" s="5">
        <v>200000</v>
      </c>
      <c r="I41" s="5">
        <v>0</v>
      </c>
      <c r="J41" s="5">
        <v>200000</v>
      </c>
      <c r="K41" s="5">
        <v>0</v>
      </c>
    </row>
    <row r="42" spans="1:11" s="2" customFormat="1" ht="13.5" x14ac:dyDescent="0.25">
      <c r="A42" s="85" t="s">
        <v>602</v>
      </c>
      <c r="B42" s="85"/>
      <c r="C42" s="85"/>
      <c r="D42" s="85"/>
      <c r="E42" s="85"/>
      <c r="F42" s="85"/>
      <c r="G42" s="6">
        <v>16855000</v>
      </c>
      <c r="H42" s="6">
        <v>16555000</v>
      </c>
      <c r="I42" s="6">
        <v>5639126.0499999998</v>
      </c>
      <c r="J42" s="6">
        <v>10915873.949999999</v>
      </c>
      <c r="K42" s="6">
        <v>34.06</v>
      </c>
    </row>
    <row r="43" spans="1:11" s="2" customFormat="1" ht="13.5" x14ac:dyDescent="0.25">
      <c r="A43" s="4" t="s">
        <v>13</v>
      </c>
      <c r="B43" s="4" t="s">
        <v>102</v>
      </c>
      <c r="C43" s="4" t="s">
        <v>579</v>
      </c>
      <c r="D43" s="4" t="s">
        <v>580</v>
      </c>
      <c r="E43" s="4" t="s">
        <v>603</v>
      </c>
      <c r="F43" s="4" t="s">
        <v>604</v>
      </c>
      <c r="G43" s="5">
        <v>100000</v>
      </c>
      <c r="H43" s="5">
        <v>100000</v>
      </c>
      <c r="I43" s="5">
        <v>0</v>
      </c>
      <c r="J43" s="5">
        <v>100000</v>
      </c>
      <c r="K43" s="5">
        <v>0</v>
      </c>
    </row>
    <row r="44" spans="1:11" s="2" customFormat="1" ht="13.5" x14ac:dyDescent="0.25">
      <c r="A44" s="4" t="s">
        <v>13</v>
      </c>
      <c r="B44" s="4" t="s">
        <v>102</v>
      </c>
      <c r="C44" s="4" t="s">
        <v>586</v>
      </c>
      <c r="D44" s="4" t="s">
        <v>587</v>
      </c>
      <c r="E44" s="4" t="s">
        <v>605</v>
      </c>
      <c r="F44" s="4" t="s">
        <v>606</v>
      </c>
      <c r="G44" s="5">
        <v>200000</v>
      </c>
      <c r="H44" s="5">
        <v>200000</v>
      </c>
      <c r="I44" s="5">
        <v>0</v>
      </c>
      <c r="J44" s="5">
        <v>200000</v>
      </c>
      <c r="K44" s="5">
        <v>0</v>
      </c>
    </row>
    <row r="45" spans="1:11" s="2" customFormat="1" ht="13.5" x14ac:dyDescent="0.25">
      <c r="A45" s="4" t="s">
        <v>13</v>
      </c>
      <c r="B45" s="4" t="s">
        <v>102</v>
      </c>
      <c r="C45" s="4" t="s">
        <v>559</v>
      </c>
      <c r="D45" s="4" t="s">
        <v>560</v>
      </c>
      <c r="E45" s="4" t="s">
        <v>103</v>
      </c>
      <c r="F45" s="4" t="s">
        <v>104</v>
      </c>
      <c r="G45" s="5">
        <v>30000</v>
      </c>
      <c r="H45" s="5">
        <v>30000</v>
      </c>
      <c r="I45" s="5">
        <v>0</v>
      </c>
      <c r="J45" s="5">
        <v>30000</v>
      </c>
      <c r="K45" s="5">
        <v>0</v>
      </c>
    </row>
    <row r="46" spans="1:11" s="2" customFormat="1" ht="13.5" x14ac:dyDescent="0.25">
      <c r="A46" s="4" t="s">
        <v>13</v>
      </c>
      <c r="B46" s="4" t="s">
        <v>102</v>
      </c>
      <c r="C46" s="4" t="s">
        <v>559</v>
      </c>
      <c r="D46" s="4" t="s">
        <v>560</v>
      </c>
      <c r="E46" s="4" t="s">
        <v>607</v>
      </c>
      <c r="F46" s="4" t="s">
        <v>608</v>
      </c>
      <c r="G46" s="5">
        <v>1400000</v>
      </c>
      <c r="H46" s="5">
        <v>1400000</v>
      </c>
      <c r="I46" s="5">
        <v>125980</v>
      </c>
      <c r="J46" s="5">
        <v>1274020</v>
      </c>
      <c r="K46" s="5">
        <v>8.9985714285714291</v>
      </c>
    </row>
    <row r="47" spans="1:11" s="2" customFormat="1" ht="13.5" x14ac:dyDescent="0.25">
      <c r="A47" s="4" t="s">
        <v>13</v>
      </c>
      <c r="B47" s="4" t="s">
        <v>102</v>
      </c>
      <c r="C47" s="4" t="s">
        <v>79</v>
      </c>
      <c r="D47" s="4" t="s">
        <v>574</v>
      </c>
      <c r="E47" s="4" t="s">
        <v>103</v>
      </c>
      <c r="F47" s="4" t="s">
        <v>104</v>
      </c>
      <c r="G47" s="5">
        <v>900000</v>
      </c>
      <c r="H47" s="5">
        <v>900000</v>
      </c>
      <c r="I47" s="5">
        <v>258159</v>
      </c>
      <c r="J47" s="5">
        <v>641841</v>
      </c>
      <c r="K47" s="5">
        <v>28.684333333333335</v>
      </c>
    </row>
    <row r="48" spans="1:11" s="2" customFormat="1" ht="13.5" x14ac:dyDescent="0.25">
      <c r="A48" s="85" t="s">
        <v>609</v>
      </c>
      <c r="B48" s="85"/>
      <c r="C48" s="85"/>
      <c r="D48" s="85"/>
      <c r="E48" s="85"/>
      <c r="F48" s="85"/>
      <c r="G48" s="6">
        <v>2630000</v>
      </c>
      <c r="H48" s="6">
        <v>2630000</v>
      </c>
      <c r="I48" s="6">
        <v>384139</v>
      </c>
      <c r="J48" s="6">
        <v>2245861</v>
      </c>
      <c r="K48" s="6">
        <v>14.61</v>
      </c>
    </row>
    <row r="49" spans="1:11" s="2" customFormat="1" ht="13.5" x14ac:dyDescent="0.25">
      <c r="A49" s="4" t="s">
        <v>13</v>
      </c>
      <c r="B49" s="4" t="s">
        <v>105</v>
      </c>
      <c r="C49" s="4" t="s">
        <v>79</v>
      </c>
      <c r="D49" s="4" t="s">
        <v>574</v>
      </c>
      <c r="E49" s="4" t="s">
        <v>106</v>
      </c>
      <c r="F49" s="4" t="s">
        <v>107</v>
      </c>
      <c r="G49" s="5">
        <v>100000</v>
      </c>
      <c r="H49" s="5">
        <v>100000</v>
      </c>
      <c r="I49" s="5">
        <v>0</v>
      </c>
      <c r="J49" s="5">
        <v>100000</v>
      </c>
      <c r="K49" s="5">
        <v>0</v>
      </c>
    </row>
    <row r="50" spans="1:11" s="2" customFormat="1" ht="13.5" x14ac:dyDescent="0.25">
      <c r="A50" s="85" t="s">
        <v>610</v>
      </c>
      <c r="B50" s="85"/>
      <c r="C50" s="85"/>
      <c r="D50" s="85"/>
      <c r="E50" s="85"/>
      <c r="F50" s="85"/>
      <c r="G50" s="6">
        <v>100000</v>
      </c>
      <c r="H50" s="6">
        <v>100000</v>
      </c>
      <c r="I50" s="6">
        <v>0</v>
      </c>
      <c r="J50" s="6">
        <v>100000</v>
      </c>
      <c r="K50" s="6">
        <v>0</v>
      </c>
    </row>
    <row r="51" spans="1:11" s="2" customFormat="1" ht="13.5" x14ac:dyDescent="0.25">
      <c r="A51" s="4" t="s">
        <v>13</v>
      </c>
      <c r="B51" s="4" t="s">
        <v>439</v>
      </c>
      <c r="C51" s="4" t="s">
        <v>559</v>
      </c>
      <c r="D51" s="4" t="s">
        <v>560</v>
      </c>
      <c r="E51" s="4" t="s">
        <v>611</v>
      </c>
      <c r="F51" s="4" t="s">
        <v>612</v>
      </c>
      <c r="G51" s="5">
        <v>10000</v>
      </c>
      <c r="H51" s="5">
        <v>10000</v>
      </c>
      <c r="I51" s="5">
        <v>0</v>
      </c>
      <c r="J51" s="5">
        <v>10000</v>
      </c>
      <c r="K51" s="5">
        <v>0</v>
      </c>
    </row>
    <row r="52" spans="1:11" s="2" customFormat="1" ht="13.5" x14ac:dyDescent="0.25">
      <c r="A52" s="85" t="s">
        <v>613</v>
      </c>
      <c r="B52" s="85"/>
      <c r="C52" s="85"/>
      <c r="D52" s="85"/>
      <c r="E52" s="85"/>
      <c r="F52" s="85"/>
      <c r="G52" s="6">
        <v>10000</v>
      </c>
      <c r="H52" s="6">
        <v>10000</v>
      </c>
      <c r="I52" s="6">
        <v>0</v>
      </c>
      <c r="J52" s="6">
        <v>10000</v>
      </c>
      <c r="K52" s="6">
        <v>0</v>
      </c>
    </row>
    <row r="53" spans="1:11" s="2" customFormat="1" ht="26.25" x14ac:dyDescent="0.25">
      <c r="A53" s="4" t="s">
        <v>13</v>
      </c>
      <c r="B53" s="4" t="s">
        <v>614</v>
      </c>
      <c r="C53" s="4" t="s">
        <v>615</v>
      </c>
      <c r="D53" s="4" t="s">
        <v>616</v>
      </c>
      <c r="E53" s="4" t="s">
        <v>617</v>
      </c>
      <c r="F53" s="4" t="s">
        <v>618</v>
      </c>
      <c r="G53" s="5">
        <v>10000</v>
      </c>
      <c r="H53" s="5">
        <v>10000</v>
      </c>
      <c r="I53" s="5">
        <v>0</v>
      </c>
      <c r="J53" s="5">
        <v>10000</v>
      </c>
      <c r="K53" s="5">
        <v>0</v>
      </c>
    </row>
    <row r="54" spans="1:11" s="2" customFormat="1" ht="13.5" x14ac:dyDescent="0.25">
      <c r="A54" s="85" t="s">
        <v>619</v>
      </c>
      <c r="B54" s="85"/>
      <c r="C54" s="85"/>
      <c r="D54" s="85"/>
      <c r="E54" s="85"/>
      <c r="F54" s="85"/>
      <c r="G54" s="6">
        <v>10000</v>
      </c>
      <c r="H54" s="6">
        <v>10000</v>
      </c>
      <c r="I54" s="6">
        <v>0</v>
      </c>
      <c r="J54" s="6">
        <v>10000</v>
      </c>
      <c r="K54" s="6">
        <v>0</v>
      </c>
    </row>
    <row r="55" spans="1:11" s="2" customFormat="1" ht="13.5" x14ac:dyDescent="0.25">
      <c r="A55" s="85" t="s">
        <v>108</v>
      </c>
      <c r="B55" s="85"/>
      <c r="C55" s="85"/>
      <c r="D55" s="85"/>
      <c r="E55" s="85"/>
      <c r="F55" s="85"/>
      <c r="G55" s="6">
        <v>19605000</v>
      </c>
      <c r="H55" s="6">
        <v>19305000</v>
      </c>
      <c r="I55" s="6">
        <v>6023265.0499999998</v>
      </c>
      <c r="J55" s="6">
        <v>13281734.949999999</v>
      </c>
      <c r="K55" s="6">
        <v>31.2</v>
      </c>
    </row>
    <row r="56" spans="1:11" s="2" customFormat="1" ht="26.25" x14ac:dyDescent="0.25">
      <c r="A56" s="4" t="s">
        <v>15</v>
      </c>
      <c r="B56" s="4" t="s">
        <v>109</v>
      </c>
      <c r="C56" s="4" t="s">
        <v>61</v>
      </c>
      <c r="D56" s="4" t="s">
        <v>62</v>
      </c>
      <c r="E56" s="4" t="s">
        <v>620</v>
      </c>
      <c r="F56" s="4" t="s">
        <v>621</v>
      </c>
      <c r="G56" s="5">
        <v>8500000</v>
      </c>
      <c r="H56" s="5">
        <v>8500000</v>
      </c>
      <c r="I56" s="5">
        <v>6989998.75</v>
      </c>
      <c r="J56" s="5">
        <v>1510001.25</v>
      </c>
      <c r="K56" s="5">
        <v>82.235279411764708</v>
      </c>
    </row>
    <row r="57" spans="1:11" s="2" customFormat="1" ht="13.5" x14ac:dyDescent="0.25">
      <c r="A57" s="4" t="s">
        <v>15</v>
      </c>
      <c r="B57" s="4" t="s">
        <v>109</v>
      </c>
      <c r="C57" s="4" t="s">
        <v>586</v>
      </c>
      <c r="D57" s="4" t="s">
        <v>587</v>
      </c>
      <c r="E57" s="4" t="s">
        <v>622</v>
      </c>
      <c r="F57" s="4" t="s">
        <v>623</v>
      </c>
      <c r="G57" s="5">
        <v>200000</v>
      </c>
      <c r="H57" s="5">
        <v>300000</v>
      </c>
      <c r="I57" s="5">
        <v>161232.5</v>
      </c>
      <c r="J57" s="5">
        <v>138767.5</v>
      </c>
      <c r="K57" s="5">
        <v>53.744166666666665</v>
      </c>
    </row>
    <row r="58" spans="1:11" s="2" customFormat="1" ht="13.5" x14ac:dyDescent="0.25">
      <c r="A58" s="4" t="s">
        <v>15</v>
      </c>
      <c r="B58" s="4" t="s">
        <v>109</v>
      </c>
      <c r="C58" s="4" t="s">
        <v>559</v>
      </c>
      <c r="D58" s="4" t="s">
        <v>560</v>
      </c>
      <c r="E58" s="4" t="s">
        <v>624</v>
      </c>
      <c r="F58" s="4" t="s">
        <v>625</v>
      </c>
      <c r="G58" s="5">
        <v>13500000</v>
      </c>
      <c r="H58" s="5">
        <v>13500000</v>
      </c>
      <c r="I58" s="5">
        <v>7993527.9199999999</v>
      </c>
      <c r="J58" s="5">
        <v>5506472.0800000001</v>
      </c>
      <c r="K58" s="5">
        <v>59.211317925925925</v>
      </c>
    </row>
    <row r="59" spans="1:11" s="2" customFormat="1" ht="13.5" x14ac:dyDescent="0.25">
      <c r="A59" s="4" t="s">
        <v>15</v>
      </c>
      <c r="B59" s="4" t="s">
        <v>109</v>
      </c>
      <c r="C59" s="4" t="s">
        <v>79</v>
      </c>
      <c r="D59" s="4" t="s">
        <v>574</v>
      </c>
      <c r="E59" s="4" t="s">
        <v>110</v>
      </c>
      <c r="F59" s="4" t="s">
        <v>111</v>
      </c>
      <c r="G59" s="5">
        <v>750000</v>
      </c>
      <c r="H59" s="5">
        <v>1150000</v>
      </c>
      <c r="I59" s="5">
        <v>464035</v>
      </c>
      <c r="J59" s="5">
        <v>685965</v>
      </c>
      <c r="K59" s="5">
        <v>40.350869565217394</v>
      </c>
    </row>
    <row r="60" spans="1:11" s="2" customFormat="1" ht="13.5" x14ac:dyDescent="0.25">
      <c r="A60" s="4" t="s">
        <v>15</v>
      </c>
      <c r="B60" s="4" t="s">
        <v>109</v>
      </c>
      <c r="C60" s="4" t="s">
        <v>79</v>
      </c>
      <c r="D60" s="4" t="s">
        <v>574</v>
      </c>
      <c r="E60" s="4" t="s">
        <v>112</v>
      </c>
      <c r="F60" s="4" t="s">
        <v>113</v>
      </c>
      <c r="G60" s="5">
        <v>8500000</v>
      </c>
      <c r="H60" s="5">
        <v>7800000</v>
      </c>
      <c r="I60" s="5">
        <v>4001675.87</v>
      </c>
      <c r="J60" s="5">
        <v>3798324.13</v>
      </c>
      <c r="K60" s="5">
        <v>51.303536794871796</v>
      </c>
    </row>
    <row r="61" spans="1:11" s="2" customFormat="1" ht="13.5" x14ac:dyDescent="0.25">
      <c r="A61" s="85" t="s">
        <v>435</v>
      </c>
      <c r="B61" s="85"/>
      <c r="C61" s="85"/>
      <c r="D61" s="85"/>
      <c r="E61" s="85"/>
      <c r="F61" s="85"/>
      <c r="G61" s="6">
        <v>31450000</v>
      </c>
      <c r="H61" s="6">
        <v>31250000</v>
      </c>
      <c r="I61" s="6">
        <v>19610470.039999999</v>
      </c>
      <c r="J61" s="6">
        <v>11639529.960000001</v>
      </c>
      <c r="K61" s="6">
        <v>62.75</v>
      </c>
    </row>
    <row r="62" spans="1:11" s="2" customFormat="1" ht="13.5" x14ac:dyDescent="0.25">
      <c r="A62" s="4" t="s">
        <v>15</v>
      </c>
      <c r="B62" s="4" t="s">
        <v>114</v>
      </c>
      <c r="C62" s="4" t="s">
        <v>586</v>
      </c>
      <c r="D62" s="4" t="s">
        <v>587</v>
      </c>
      <c r="E62" s="4" t="s">
        <v>626</v>
      </c>
      <c r="F62" s="4" t="s">
        <v>627</v>
      </c>
      <c r="G62" s="5">
        <v>200000</v>
      </c>
      <c r="H62" s="5">
        <v>300000</v>
      </c>
      <c r="I62" s="5">
        <v>230505</v>
      </c>
      <c r="J62" s="5">
        <v>69495</v>
      </c>
      <c r="K62" s="5">
        <v>76.834999999999994</v>
      </c>
    </row>
    <row r="63" spans="1:11" s="2" customFormat="1" ht="13.5" x14ac:dyDescent="0.25">
      <c r="A63" s="4" t="s">
        <v>15</v>
      </c>
      <c r="B63" s="4" t="s">
        <v>114</v>
      </c>
      <c r="C63" s="4" t="s">
        <v>559</v>
      </c>
      <c r="D63" s="4" t="s">
        <v>560</v>
      </c>
      <c r="E63" s="4" t="s">
        <v>628</v>
      </c>
      <c r="F63" s="4" t="s">
        <v>629</v>
      </c>
      <c r="G63" s="5">
        <v>300000</v>
      </c>
      <c r="H63" s="5">
        <v>300000</v>
      </c>
      <c r="I63" s="5">
        <v>145502.56</v>
      </c>
      <c r="J63" s="5">
        <v>154497.44</v>
      </c>
      <c r="K63" s="5">
        <v>48.500853333333332</v>
      </c>
    </row>
    <row r="64" spans="1:11" s="2" customFormat="1" ht="13.5" x14ac:dyDescent="0.25">
      <c r="A64" s="4" t="s">
        <v>15</v>
      </c>
      <c r="B64" s="4" t="s">
        <v>114</v>
      </c>
      <c r="C64" s="4" t="s">
        <v>559</v>
      </c>
      <c r="D64" s="4" t="s">
        <v>560</v>
      </c>
      <c r="E64" s="4" t="s">
        <v>630</v>
      </c>
      <c r="F64" s="4" t="s">
        <v>631</v>
      </c>
      <c r="G64" s="5">
        <v>15400000</v>
      </c>
      <c r="H64" s="5">
        <v>15400000</v>
      </c>
      <c r="I64" s="5">
        <v>8943588.9800000004</v>
      </c>
      <c r="J64" s="5">
        <v>6456411.0199999996</v>
      </c>
      <c r="K64" s="5">
        <v>58.075253116883118</v>
      </c>
    </row>
    <row r="65" spans="1:11" s="2" customFormat="1" ht="13.5" x14ac:dyDescent="0.25">
      <c r="A65" s="4" t="s">
        <v>15</v>
      </c>
      <c r="B65" s="4" t="s">
        <v>114</v>
      </c>
      <c r="C65" s="4" t="s">
        <v>559</v>
      </c>
      <c r="D65" s="4" t="s">
        <v>560</v>
      </c>
      <c r="E65" s="4" t="s">
        <v>632</v>
      </c>
      <c r="F65" s="4" t="s">
        <v>633</v>
      </c>
      <c r="G65" s="5">
        <v>2500000</v>
      </c>
      <c r="H65" s="5">
        <v>2500000</v>
      </c>
      <c r="I65" s="5">
        <v>0</v>
      </c>
      <c r="J65" s="5">
        <v>2500000</v>
      </c>
      <c r="K65" s="5">
        <v>0</v>
      </c>
    </row>
    <row r="66" spans="1:11" s="2" customFormat="1" ht="13.5" x14ac:dyDescent="0.25">
      <c r="A66" s="4" t="s">
        <v>15</v>
      </c>
      <c r="B66" s="4" t="s">
        <v>114</v>
      </c>
      <c r="C66" s="4" t="s">
        <v>79</v>
      </c>
      <c r="D66" s="4" t="s">
        <v>574</v>
      </c>
      <c r="E66" s="4" t="s">
        <v>115</v>
      </c>
      <c r="F66" s="4" t="s">
        <v>116</v>
      </c>
      <c r="G66" s="5">
        <v>368000</v>
      </c>
      <c r="H66" s="5">
        <v>568000</v>
      </c>
      <c r="I66" s="5">
        <v>540517.16</v>
      </c>
      <c r="J66" s="5">
        <v>27482.84</v>
      </c>
      <c r="K66" s="5">
        <v>95.161471830985917</v>
      </c>
    </row>
    <row r="67" spans="1:11" s="2" customFormat="1" ht="13.5" x14ac:dyDescent="0.25">
      <c r="A67" s="4" t="s">
        <v>15</v>
      </c>
      <c r="B67" s="4" t="s">
        <v>114</v>
      </c>
      <c r="C67" s="4" t="s">
        <v>79</v>
      </c>
      <c r="D67" s="4" t="s">
        <v>574</v>
      </c>
      <c r="E67" s="4" t="s">
        <v>117</v>
      </c>
      <c r="F67" s="4" t="s">
        <v>118</v>
      </c>
      <c r="G67" s="5">
        <v>9000000</v>
      </c>
      <c r="H67" s="5">
        <v>8900000</v>
      </c>
      <c r="I67" s="5">
        <v>0</v>
      </c>
      <c r="J67" s="5">
        <v>8900000</v>
      </c>
      <c r="K67" s="5">
        <v>0</v>
      </c>
    </row>
    <row r="68" spans="1:11" s="2" customFormat="1" ht="13.5" x14ac:dyDescent="0.25">
      <c r="A68" s="85" t="s">
        <v>634</v>
      </c>
      <c r="B68" s="85"/>
      <c r="C68" s="85"/>
      <c r="D68" s="85"/>
      <c r="E68" s="85"/>
      <c r="F68" s="85"/>
      <c r="G68" s="6">
        <v>27768000</v>
      </c>
      <c r="H68" s="6">
        <v>27968000</v>
      </c>
      <c r="I68" s="6">
        <v>9860113.6999999993</v>
      </c>
      <c r="J68" s="6">
        <v>18107886.300000001</v>
      </c>
      <c r="K68" s="6">
        <v>35.25</v>
      </c>
    </row>
    <row r="69" spans="1:11" s="2" customFormat="1" ht="13.5" x14ac:dyDescent="0.25">
      <c r="A69" s="4" t="s">
        <v>15</v>
      </c>
      <c r="B69" s="4" t="s">
        <v>119</v>
      </c>
      <c r="C69" s="4" t="s">
        <v>559</v>
      </c>
      <c r="D69" s="4" t="s">
        <v>560</v>
      </c>
      <c r="E69" s="4" t="s">
        <v>635</v>
      </c>
      <c r="F69" s="4" t="s">
        <v>636</v>
      </c>
      <c r="G69" s="5">
        <v>200000</v>
      </c>
      <c r="H69" s="5">
        <v>200000</v>
      </c>
      <c r="I69" s="5">
        <v>0</v>
      </c>
      <c r="J69" s="5">
        <v>200000</v>
      </c>
      <c r="K69" s="5">
        <v>0</v>
      </c>
    </row>
    <row r="70" spans="1:11" s="2" customFormat="1" ht="13.5" x14ac:dyDescent="0.25">
      <c r="A70" s="4" t="s">
        <v>15</v>
      </c>
      <c r="B70" s="4" t="s">
        <v>119</v>
      </c>
      <c r="C70" s="4" t="s">
        <v>559</v>
      </c>
      <c r="D70" s="4" t="s">
        <v>560</v>
      </c>
      <c r="E70" s="4" t="s">
        <v>120</v>
      </c>
      <c r="F70" s="4" t="s">
        <v>121</v>
      </c>
      <c r="G70" s="5">
        <v>150000</v>
      </c>
      <c r="H70" s="5">
        <v>150000</v>
      </c>
      <c r="I70" s="5">
        <v>89540</v>
      </c>
      <c r="J70" s="5">
        <v>60460</v>
      </c>
      <c r="K70" s="5">
        <v>59.693333333333335</v>
      </c>
    </row>
    <row r="71" spans="1:11" s="2" customFormat="1" ht="13.5" x14ac:dyDescent="0.25">
      <c r="A71" s="4" t="s">
        <v>15</v>
      </c>
      <c r="B71" s="4" t="s">
        <v>119</v>
      </c>
      <c r="C71" s="4" t="s">
        <v>79</v>
      </c>
      <c r="D71" s="4" t="s">
        <v>574</v>
      </c>
      <c r="E71" s="4" t="s">
        <v>120</v>
      </c>
      <c r="F71" s="4" t="s">
        <v>121</v>
      </c>
      <c r="G71" s="5">
        <v>500000</v>
      </c>
      <c r="H71" s="5">
        <v>500000</v>
      </c>
      <c r="I71" s="5">
        <v>30250</v>
      </c>
      <c r="J71" s="5">
        <v>469750</v>
      </c>
      <c r="K71" s="5">
        <v>6.05</v>
      </c>
    </row>
    <row r="72" spans="1:11" s="2" customFormat="1" ht="13.5" x14ac:dyDescent="0.25">
      <c r="A72" s="4" t="s">
        <v>15</v>
      </c>
      <c r="B72" s="4" t="s">
        <v>119</v>
      </c>
      <c r="C72" s="4" t="s">
        <v>79</v>
      </c>
      <c r="D72" s="4" t="s">
        <v>574</v>
      </c>
      <c r="E72" s="4" t="s">
        <v>122</v>
      </c>
      <c r="F72" s="4" t="s">
        <v>123</v>
      </c>
      <c r="G72" s="5">
        <v>200000</v>
      </c>
      <c r="H72" s="5">
        <v>200000</v>
      </c>
      <c r="I72" s="5">
        <v>0</v>
      </c>
      <c r="J72" s="5">
        <v>200000</v>
      </c>
      <c r="K72" s="5">
        <v>0</v>
      </c>
    </row>
    <row r="73" spans="1:11" s="2" customFormat="1" ht="13.5" x14ac:dyDescent="0.25">
      <c r="A73" s="85" t="s">
        <v>637</v>
      </c>
      <c r="B73" s="85"/>
      <c r="C73" s="85"/>
      <c r="D73" s="85"/>
      <c r="E73" s="85"/>
      <c r="F73" s="85"/>
      <c r="G73" s="6">
        <v>1050000</v>
      </c>
      <c r="H73" s="6">
        <v>1050000</v>
      </c>
      <c r="I73" s="6">
        <v>119790</v>
      </c>
      <c r="J73" s="6">
        <v>930210</v>
      </c>
      <c r="K73" s="6">
        <v>11.41</v>
      </c>
    </row>
    <row r="74" spans="1:11" s="2" customFormat="1" ht="13.5" x14ac:dyDescent="0.25">
      <c r="A74" s="85" t="s">
        <v>124</v>
      </c>
      <c r="B74" s="85"/>
      <c r="C74" s="85"/>
      <c r="D74" s="85"/>
      <c r="E74" s="85"/>
      <c r="F74" s="85"/>
      <c r="G74" s="6">
        <v>60268000</v>
      </c>
      <c r="H74" s="6">
        <v>60268000</v>
      </c>
      <c r="I74" s="6">
        <v>29590373.739999998</v>
      </c>
      <c r="J74" s="6">
        <v>30677626.260000002</v>
      </c>
      <c r="K74" s="6">
        <v>49.1</v>
      </c>
    </row>
    <row r="75" spans="1:11" s="2" customFormat="1" ht="13.5" x14ac:dyDescent="0.25">
      <c r="A75" s="4" t="s">
        <v>17</v>
      </c>
      <c r="B75" s="4" t="s">
        <v>436</v>
      </c>
      <c r="C75" s="4" t="s">
        <v>559</v>
      </c>
      <c r="D75" s="4" t="s">
        <v>560</v>
      </c>
      <c r="E75" s="4" t="s">
        <v>638</v>
      </c>
      <c r="F75" s="4" t="s">
        <v>639</v>
      </c>
      <c r="G75" s="5">
        <v>5000</v>
      </c>
      <c r="H75" s="5">
        <v>5000</v>
      </c>
      <c r="I75" s="5">
        <v>3630</v>
      </c>
      <c r="J75" s="5">
        <v>1370</v>
      </c>
      <c r="K75" s="5">
        <v>72.599999999999994</v>
      </c>
    </row>
    <row r="76" spans="1:11" s="2" customFormat="1" ht="13.5" x14ac:dyDescent="0.25">
      <c r="A76" s="4" t="s">
        <v>17</v>
      </c>
      <c r="B76" s="4" t="s">
        <v>436</v>
      </c>
      <c r="C76" s="4" t="s">
        <v>640</v>
      </c>
      <c r="D76" s="4" t="s">
        <v>641</v>
      </c>
      <c r="E76" s="4" t="s">
        <v>441</v>
      </c>
      <c r="F76" s="4" t="s">
        <v>442</v>
      </c>
      <c r="G76" s="5">
        <v>8000000</v>
      </c>
      <c r="H76" s="5">
        <v>8000000</v>
      </c>
      <c r="I76" s="5">
        <v>4666900</v>
      </c>
      <c r="J76" s="5">
        <v>3333100</v>
      </c>
      <c r="K76" s="5">
        <v>58.33625</v>
      </c>
    </row>
    <row r="77" spans="1:11" s="2" customFormat="1" ht="13.5" x14ac:dyDescent="0.25">
      <c r="A77" s="4" t="s">
        <v>17</v>
      </c>
      <c r="B77" s="4" t="s">
        <v>436</v>
      </c>
      <c r="C77" s="4" t="s">
        <v>640</v>
      </c>
      <c r="D77" s="4" t="s">
        <v>641</v>
      </c>
      <c r="E77" s="4" t="s">
        <v>642</v>
      </c>
      <c r="F77" s="4" t="s">
        <v>643</v>
      </c>
      <c r="G77" s="5">
        <v>100000</v>
      </c>
      <c r="H77" s="5">
        <v>100000</v>
      </c>
      <c r="I77" s="5">
        <v>14700</v>
      </c>
      <c r="J77" s="5">
        <v>85300</v>
      </c>
      <c r="K77" s="5">
        <v>14.7</v>
      </c>
    </row>
    <row r="78" spans="1:11" s="2" customFormat="1" ht="13.5" x14ac:dyDescent="0.25">
      <c r="A78" s="85" t="s">
        <v>443</v>
      </c>
      <c r="B78" s="85"/>
      <c r="C78" s="85"/>
      <c r="D78" s="85"/>
      <c r="E78" s="85"/>
      <c r="F78" s="85"/>
      <c r="G78" s="6">
        <v>8105000</v>
      </c>
      <c r="H78" s="6">
        <v>8105000</v>
      </c>
      <c r="I78" s="6">
        <v>4685230</v>
      </c>
      <c r="J78" s="6">
        <v>3419770</v>
      </c>
      <c r="K78" s="6">
        <v>57.81</v>
      </c>
    </row>
    <row r="79" spans="1:11" s="2" customFormat="1" ht="13.5" x14ac:dyDescent="0.25">
      <c r="A79" s="4" t="s">
        <v>17</v>
      </c>
      <c r="B79" s="4" t="s">
        <v>444</v>
      </c>
      <c r="C79" s="4" t="s">
        <v>640</v>
      </c>
      <c r="D79" s="4" t="s">
        <v>641</v>
      </c>
      <c r="E79" s="4" t="s">
        <v>445</v>
      </c>
      <c r="F79" s="4" t="s">
        <v>446</v>
      </c>
      <c r="G79" s="5">
        <v>14372000</v>
      </c>
      <c r="H79" s="5">
        <v>14372000</v>
      </c>
      <c r="I79" s="5">
        <v>9883900</v>
      </c>
      <c r="J79" s="5">
        <v>4488100</v>
      </c>
      <c r="K79" s="5">
        <v>68.771917617589764</v>
      </c>
    </row>
    <row r="80" spans="1:11" s="2" customFormat="1" ht="13.5" x14ac:dyDescent="0.25">
      <c r="A80" s="4" t="s">
        <v>17</v>
      </c>
      <c r="B80" s="4" t="s">
        <v>444</v>
      </c>
      <c r="C80" s="4" t="s">
        <v>640</v>
      </c>
      <c r="D80" s="4" t="s">
        <v>641</v>
      </c>
      <c r="E80" s="4" t="s">
        <v>447</v>
      </c>
      <c r="F80" s="4" t="s">
        <v>448</v>
      </c>
      <c r="G80" s="5">
        <v>7397000</v>
      </c>
      <c r="H80" s="5">
        <v>7997000</v>
      </c>
      <c r="I80" s="5">
        <v>4914800</v>
      </c>
      <c r="J80" s="5">
        <v>3082200</v>
      </c>
      <c r="K80" s="5">
        <v>61.45804676753783</v>
      </c>
    </row>
    <row r="81" spans="1:11" s="2" customFormat="1" ht="13.5" x14ac:dyDescent="0.25">
      <c r="A81" s="4" t="s">
        <v>17</v>
      </c>
      <c r="B81" s="4" t="s">
        <v>444</v>
      </c>
      <c r="C81" s="4" t="s">
        <v>640</v>
      </c>
      <c r="D81" s="4" t="s">
        <v>641</v>
      </c>
      <c r="E81" s="4" t="s">
        <v>644</v>
      </c>
      <c r="F81" s="4" t="s">
        <v>645</v>
      </c>
      <c r="G81" s="5">
        <v>400000</v>
      </c>
      <c r="H81" s="5">
        <v>400000</v>
      </c>
      <c r="I81" s="5">
        <v>181395</v>
      </c>
      <c r="J81" s="5">
        <v>218605</v>
      </c>
      <c r="K81" s="5">
        <v>45.348750000000003</v>
      </c>
    </row>
    <row r="82" spans="1:11" s="2" customFormat="1" ht="13.5" x14ac:dyDescent="0.25">
      <c r="A82" s="4" t="s">
        <v>17</v>
      </c>
      <c r="B82" s="4" t="s">
        <v>444</v>
      </c>
      <c r="C82" s="4" t="s">
        <v>640</v>
      </c>
      <c r="D82" s="4" t="s">
        <v>641</v>
      </c>
      <c r="E82" s="4" t="s">
        <v>646</v>
      </c>
      <c r="F82" s="4" t="s">
        <v>647</v>
      </c>
      <c r="G82" s="5">
        <v>0</v>
      </c>
      <c r="H82" s="5">
        <v>121000</v>
      </c>
      <c r="I82" s="5">
        <v>121000</v>
      </c>
      <c r="J82" s="5">
        <v>0</v>
      </c>
      <c r="K82" s="5">
        <v>100</v>
      </c>
    </row>
    <row r="83" spans="1:11" s="2" customFormat="1" ht="13.5" x14ac:dyDescent="0.25">
      <c r="A83" s="4" t="s">
        <v>17</v>
      </c>
      <c r="B83" s="4" t="s">
        <v>444</v>
      </c>
      <c r="C83" s="4" t="s">
        <v>640</v>
      </c>
      <c r="D83" s="4" t="s">
        <v>641</v>
      </c>
      <c r="E83" s="4" t="s">
        <v>648</v>
      </c>
      <c r="F83" s="4" t="s">
        <v>649</v>
      </c>
      <c r="G83" s="5">
        <v>0</v>
      </c>
      <c r="H83" s="5">
        <v>83000</v>
      </c>
      <c r="I83" s="5">
        <v>83000</v>
      </c>
      <c r="J83" s="5">
        <v>0</v>
      </c>
      <c r="K83" s="5">
        <v>100</v>
      </c>
    </row>
    <row r="84" spans="1:11" s="2" customFormat="1" ht="13.5" x14ac:dyDescent="0.25">
      <c r="A84" s="4" t="s">
        <v>17</v>
      </c>
      <c r="B84" s="4" t="s">
        <v>444</v>
      </c>
      <c r="C84" s="4" t="s">
        <v>640</v>
      </c>
      <c r="D84" s="4" t="s">
        <v>641</v>
      </c>
      <c r="E84" s="4" t="s">
        <v>650</v>
      </c>
      <c r="F84" s="4" t="s">
        <v>651</v>
      </c>
      <c r="G84" s="5">
        <v>100000</v>
      </c>
      <c r="H84" s="5">
        <v>100000</v>
      </c>
      <c r="I84" s="5">
        <v>100000</v>
      </c>
      <c r="J84" s="5">
        <v>0</v>
      </c>
      <c r="K84" s="5">
        <v>100</v>
      </c>
    </row>
    <row r="85" spans="1:11" s="2" customFormat="1" ht="13.5" x14ac:dyDescent="0.25">
      <c r="A85" s="4" t="s">
        <v>17</v>
      </c>
      <c r="B85" s="4" t="s">
        <v>444</v>
      </c>
      <c r="C85" s="4" t="s">
        <v>640</v>
      </c>
      <c r="D85" s="4" t="s">
        <v>641</v>
      </c>
      <c r="E85" s="4" t="s">
        <v>652</v>
      </c>
      <c r="F85" s="4" t="s">
        <v>653</v>
      </c>
      <c r="G85" s="5">
        <v>100000</v>
      </c>
      <c r="H85" s="5">
        <v>100000</v>
      </c>
      <c r="I85" s="5">
        <v>100000</v>
      </c>
      <c r="J85" s="5">
        <v>0</v>
      </c>
      <c r="K85" s="5">
        <v>100</v>
      </c>
    </row>
    <row r="86" spans="1:11" s="2" customFormat="1" ht="13.5" x14ac:dyDescent="0.25">
      <c r="A86" s="4" t="s">
        <v>17</v>
      </c>
      <c r="B86" s="4" t="s">
        <v>444</v>
      </c>
      <c r="C86" s="4" t="s">
        <v>654</v>
      </c>
      <c r="D86" s="4" t="s">
        <v>655</v>
      </c>
      <c r="E86" s="4" t="s">
        <v>519</v>
      </c>
      <c r="F86" s="4" t="s">
        <v>520</v>
      </c>
      <c r="G86" s="5">
        <v>0</v>
      </c>
      <c r="H86" s="5">
        <v>1284111.2</v>
      </c>
      <c r="I86" s="5">
        <v>1284111.2</v>
      </c>
      <c r="J86" s="5">
        <v>0</v>
      </c>
      <c r="K86" s="5">
        <v>100</v>
      </c>
    </row>
    <row r="87" spans="1:11" s="2" customFormat="1" ht="13.5" x14ac:dyDescent="0.25">
      <c r="A87" s="4" t="s">
        <v>17</v>
      </c>
      <c r="B87" s="4" t="s">
        <v>444</v>
      </c>
      <c r="C87" s="4" t="s">
        <v>654</v>
      </c>
      <c r="D87" s="4" t="s">
        <v>655</v>
      </c>
      <c r="E87" s="4" t="s">
        <v>521</v>
      </c>
      <c r="F87" s="4" t="s">
        <v>522</v>
      </c>
      <c r="G87" s="5">
        <v>0</v>
      </c>
      <c r="H87" s="5">
        <v>3002371</v>
      </c>
      <c r="I87" s="5">
        <v>3002371</v>
      </c>
      <c r="J87" s="5">
        <v>0</v>
      </c>
      <c r="K87" s="5">
        <v>100</v>
      </c>
    </row>
    <row r="88" spans="1:11" s="2" customFormat="1" ht="13.5" x14ac:dyDescent="0.25">
      <c r="A88" s="85" t="s">
        <v>449</v>
      </c>
      <c r="B88" s="85"/>
      <c r="C88" s="85"/>
      <c r="D88" s="85"/>
      <c r="E88" s="85"/>
      <c r="F88" s="85"/>
      <c r="G88" s="6">
        <v>22369000</v>
      </c>
      <c r="H88" s="6">
        <v>27459482.199999999</v>
      </c>
      <c r="I88" s="6">
        <v>19670577.199999999</v>
      </c>
      <c r="J88" s="6">
        <v>7788905</v>
      </c>
      <c r="K88" s="6">
        <v>71.63</v>
      </c>
    </row>
    <row r="89" spans="1:11" s="2" customFormat="1" ht="13.5" x14ac:dyDescent="0.25">
      <c r="A89" s="4" t="s">
        <v>17</v>
      </c>
      <c r="B89" s="4" t="s">
        <v>656</v>
      </c>
      <c r="C89" s="4" t="s">
        <v>559</v>
      </c>
      <c r="D89" s="4" t="s">
        <v>560</v>
      </c>
      <c r="E89" s="4" t="s">
        <v>657</v>
      </c>
      <c r="F89" s="4" t="s">
        <v>658</v>
      </c>
      <c r="G89" s="5">
        <v>50000</v>
      </c>
      <c r="H89" s="5">
        <v>50000</v>
      </c>
      <c r="I89" s="5">
        <v>0</v>
      </c>
      <c r="J89" s="5">
        <v>50000</v>
      </c>
      <c r="K89" s="5">
        <v>0</v>
      </c>
    </row>
    <row r="90" spans="1:11" s="2" customFormat="1" ht="13.5" x14ac:dyDescent="0.25">
      <c r="A90" s="4" t="s">
        <v>17</v>
      </c>
      <c r="B90" s="4" t="s">
        <v>656</v>
      </c>
      <c r="C90" s="4" t="s">
        <v>559</v>
      </c>
      <c r="D90" s="4" t="s">
        <v>560</v>
      </c>
      <c r="E90" s="4" t="s">
        <v>659</v>
      </c>
      <c r="F90" s="4" t="s">
        <v>660</v>
      </c>
      <c r="G90" s="5">
        <v>160000</v>
      </c>
      <c r="H90" s="5">
        <v>160000</v>
      </c>
      <c r="I90" s="5">
        <v>157500</v>
      </c>
      <c r="J90" s="5">
        <v>2500</v>
      </c>
      <c r="K90" s="5">
        <v>98.4375</v>
      </c>
    </row>
    <row r="91" spans="1:11" s="2" customFormat="1" ht="13.5" x14ac:dyDescent="0.25">
      <c r="A91" s="85" t="s">
        <v>661</v>
      </c>
      <c r="B91" s="85"/>
      <c r="C91" s="85"/>
      <c r="D91" s="85"/>
      <c r="E91" s="85"/>
      <c r="F91" s="85"/>
      <c r="G91" s="6">
        <v>210000</v>
      </c>
      <c r="H91" s="6">
        <v>210000</v>
      </c>
      <c r="I91" s="6">
        <v>157500</v>
      </c>
      <c r="J91" s="6">
        <v>52500</v>
      </c>
      <c r="K91" s="6">
        <v>75</v>
      </c>
    </row>
    <row r="92" spans="1:11" s="2" customFormat="1" ht="13.5" x14ac:dyDescent="0.25">
      <c r="A92" s="4" t="s">
        <v>17</v>
      </c>
      <c r="B92" s="4" t="s">
        <v>662</v>
      </c>
      <c r="C92" s="4" t="s">
        <v>663</v>
      </c>
      <c r="D92" s="4" t="s">
        <v>664</v>
      </c>
      <c r="E92" s="4" t="s">
        <v>665</v>
      </c>
      <c r="F92" s="4" t="s">
        <v>666</v>
      </c>
      <c r="G92" s="5">
        <v>0</v>
      </c>
      <c r="H92" s="5">
        <v>60000</v>
      </c>
      <c r="I92" s="5">
        <v>60000</v>
      </c>
      <c r="J92" s="5">
        <v>0</v>
      </c>
      <c r="K92" s="5">
        <v>100</v>
      </c>
    </row>
    <row r="93" spans="1:11" s="2" customFormat="1" ht="13.5" x14ac:dyDescent="0.25">
      <c r="A93" s="4" t="s">
        <v>17</v>
      </c>
      <c r="B93" s="4" t="s">
        <v>662</v>
      </c>
      <c r="C93" s="4" t="s">
        <v>663</v>
      </c>
      <c r="D93" s="4" t="s">
        <v>664</v>
      </c>
      <c r="E93" s="4" t="s">
        <v>667</v>
      </c>
      <c r="F93" s="4" t="s">
        <v>668</v>
      </c>
      <c r="G93" s="5">
        <v>100000</v>
      </c>
      <c r="H93" s="5">
        <v>100000</v>
      </c>
      <c r="I93" s="5">
        <v>100000</v>
      </c>
      <c r="J93" s="5">
        <v>0</v>
      </c>
      <c r="K93" s="5">
        <v>100</v>
      </c>
    </row>
    <row r="94" spans="1:11" s="2" customFormat="1" ht="13.5" x14ac:dyDescent="0.25">
      <c r="A94" s="85" t="s">
        <v>669</v>
      </c>
      <c r="B94" s="85"/>
      <c r="C94" s="85"/>
      <c r="D94" s="85"/>
      <c r="E94" s="85"/>
      <c r="F94" s="85"/>
      <c r="G94" s="6">
        <v>100000</v>
      </c>
      <c r="H94" s="6">
        <v>160000</v>
      </c>
      <c r="I94" s="6">
        <v>160000</v>
      </c>
      <c r="J94" s="6">
        <v>0</v>
      </c>
      <c r="K94" s="6">
        <v>100</v>
      </c>
    </row>
    <row r="95" spans="1:11" s="2" customFormat="1" ht="13.5" x14ac:dyDescent="0.25">
      <c r="A95" s="85" t="s">
        <v>450</v>
      </c>
      <c r="B95" s="85"/>
      <c r="C95" s="85"/>
      <c r="D95" s="85"/>
      <c r="E95" s="85"/>
      <c r="F95" s="85"/>
      <c r="G95" s="6">
        <v>30784000</v>
      </c>
      <c r="H95" s="6">
        <v>35934482.200000003</v>
      </c>
      <c r="I95" s="6">
        <v>24673307.199999999</v>
      </c>
      <c r="J95" s="6">
        <v>11261175</v>
      </c>
      <c r="K95" s="6">
        <v>68.66</v>
      </c>
    </row>
    <row r="96" spans="1:11" s="2" customFormat="1" ht="13.5" x14ac:dyDescent="0.25">
      <c r="A96" s="4" t="s">
        <v>19</v>
      </c>
      <c r="B96" s="4" t="s">
        <v>451</v>
      </c>
      <c r="C96" s="4" t="s">
        <v>640</v>
      </c>
      <c r="D96" s="4" t="s">
        <v>641</v>
      </c>
      <c r="E96" s="4" t="s">
        <v>452</v>
      </c>
      <c r="F96" s="4" t="s">
        <v>453</v>
      </c>
      <c r="G96" s="5">
        <v>817000</v>
      </c>
      <c r="H96" s="5">
        <v>817000</v>
      </c>
      <c r="I96" s="5">
        <v>612750</v>
      </c>
      <c r="J96" s="5">
        <v>204250</v>
      </c>
      <c r="K96" s="5">
        <v>75</v>
      </c>
    </row>
    <row r="97" spans="1:11" s="2" customFormat="1" ht="13.5" x14ac:dyDescent="0.25">
      <c r="A97" s="4" t="s">
        <v>19</v>
      </c>
      <c r="B97" s="4" t="s">
        <v>451</v>
      </c>
      <c r="C97" s="4" t="s">
        <v>654</v>
      </c>
      <c r="D97" s="4" t="s">
        <v>655</v>
      </c>
      <c r="E97" s="4" t="s">
        <v>523</v>
      </c>
      <c r="F97" s="4" t="s">
        <v>524</v>
      </c>
      <c r="G97" s="5">
        <v>0</v>
      </c>
      <c r="H97" s="5">
        <v>707377.59</v>
      </c>
      <c r="I97" s="5">
        <v>707377.59</v>
      </c>
      <c r="J97" s="5">
        <v>0</v>
      </c>
      <c r="K97" s="5">
        <v>100</v>
      </c>
    </row>
    <row r="98" spans="1:11" s="2" customFormat="1" ht="13.5" x14ac:dyDescent="0.25">
      <c r="A98" s="85" t="s">
        <v>454</v>
      </c>
      <c r="B98" s="85"/>
      <c r="C98" s="85"/>
      <c r="D98" s="85"/>
      <c r="E98" s="85"/>
      <c r="F98" s="85"/>
      <c r="G98" s="6">
        <v>817000</v>
      </c>
      <c r="H98" s="6">
        <v>1524377.59</v>
      </c>
      <c r="I98" s="6">
        <v>1320127.5900000001</v>
      </c>
      <c r="J98" s="6">
        <v>204250</v>
      </c>
      <c r="K98" s="6">
        <v>86.6</v>
      </c>
    </row>
    <row r="99" spans="1:11" s="2" customFormat="1" ht="13.5" x14ac:dyDescent="0.25">
      <c r="A99" s="4" t="s">
        <v>19</v>
      </c>
      <c r="B99" s="4" t="s">
        <v>455</v>
      </c>
      <c r="C99" s="4" t="s">
        <v>640</v>
      </c>
      <c r="D99" s="4" t="s">
        <v>641</v>
      </c>
      <c r="E99" s="4" t="s">
        <v>456</v>
      </c>
      <c r="F99" s="4" t="s">
        <v>457</v>
      </c>
      <c r="G99" s="5">
        <v>2843000</v>
      </c>
      <c r="H99" s="5">
        <v>2993000</v>
      </c>
      <c r="I99" s="5">
        <v>1659000</v>
      </c>
      <c r="J99" s="5">
        <v>1334000</v>
      </c>
      <c r="K99" s="5">
        <v>55.429335115268962</v>
      </c>
    </row>
    <row r="100" spans="1:11" s="2" customFormat="1" ht="13.5" x14ac:dyDescent="0.25">
      <c r="A100" s="4" t="s">
        <v>19</v>
      </c>
      <c r="B100" s="4" t="s">
        <v>455</v>
      </c>
      <c r="C100" s="4" t="s">
        <v>654</v>
      </c>
      <c r="D100" s="4" t="s">
        <v>655</v>
      </c>
      <c r="E100" s="4" t="s">
        <v>525</v>
      </c>
      <c r="F100" s="4" t="s">
        <v>526</v>
      </c>
      <c r="G100" s="5">
        <v>0</v>
      </c>
      <c r="H100" s="5">
        <v>0</v>
      </c>
      <c r="I100" s="5">
        <v>661200</v>
      </c>
      <c r="J100" s="5">
        <v>-661200</v>
      </c>
      <c r="K100" s="5">
        <v>0</v>
      </c>
    </row>
    <row r="101" spans="1:11" s="2" customFormat="1" ht="13.5" x14ac:dyDescent="0.25">
      <c r="A101" s="85" t="s">
        <v>458</v>
      </c>
      <c r="B101" s="85"/>
      <c r="C101" s="85"/>
      <c r="D101" s="85"/>
      <c r="E101" s="85"/>
      <c r="F101" s="85"/>
      <c r="G101" s="6">
        <v>2843000</v>
      </c>
      <c r="H101" s="6">
        <v>2993000</v>
      </c>
      <c r="I101" s="6">
        <v>2320200</v>
      </c>
      <c r="J101" s="6">
        <v>672800</v>
      </c>
      <c r="K101" s="6">
        <v>77.52</v>
      </c>
    </row>
    <row r="102" spans="1:11" s="2" customFormat="1" ht="13.5" x14ac:dyDescent="0.25">
      <c r="A102" s="85" t="s">
        <v>459</v>
      </c>
      <c r="B102" s="85"/>
      <c r="C102" s="85"/>
      <c r="D102" s="85"/>
      <c r="E102" s="85"/>
      <c r="F102" s="85"/>
      <c r="G102" s="6">
        <v>3660000</v>
      </c>
      <c r="H102" s="6">
        <v>4517377.59</v>
      </c>
      <c r="I102" s="6">
        <v>3640327.59</v>
      </c>
      <c r="J102" s="6">
        <v>877050</v>
      </c>
      <c r="K102" s="6">
        <v>80.58</v>
      </c>
    </row>
    <row r="103" spans="1:11" s="2" customFormat="1" ht="13.5" x14ac:dyDescent="0.25">
      <c r="A103" s="4" t="s">
        <v>20</v>
      </c>
      <c r="B103" s="4" t="s">
        <v>670</v>
      </c>
      <c r="C103" s="4" t="s">
        <v>671</v>
      </c>
      <c r="D103" s="4" t="s">
        <v>672</v>
      </c>
      <c r="E103" s="4" t="s">
        <v>673</v>
      </c>
      <c r="F103" s="4" t="s">
        <v>674</v>
      </c>
      <c r="G103" s="5">
        <v>0</v>
      </c>
      <c r="H103" s="5">
        <v>30000</v>
      </c>
      <c r="I103" s="5">
        <v>0</v>
      </c>
      <c r="J103" s="5">
        <v>30000</v>
      </c>
      <c r="K103" s="5">
        <v>0</v>
      </c>
    </row>
    <row r="104" spans="1:11" s="2" customFormat="1" ht="13.5" x14ac:dyDescent="0.25">
      <c r="A104" s="85" t="s">
        <v>675</v>
      </c>
      <c r="B104" s="85"/>
      <c r="C104" s="85"/>
      <c r="D104" s="85"/>
      <c r="E104" s="85"/>
      <c r="F104" s="85"/>
      <c r="G104" s="6">
        <v>0</v>
      </c>
      <c r="H104" s="6">
        <v>30000</v>
      </c>
      <c r="I104" s="6">
        <v>0</v>
      </c>
      <c r="J104" s="6">
        <v>30000</v>
      </c>
      <c r="K104" s="6">
        <v>0</v>
      </c>
    </row>
    <row r="105" spans="1:11" s="2" customFormat="1" ht="13.5" x14ac:dyDescent="0.25">
      <c r="A105" s="4" t="s">
        <v>20</v>
      </c>
      <c r="B105" s="4" t="s">
        <v>676</v>
      </c>
      <c r="C105" s="4" t="s">
        <v>559</v>
      </c>
      <c r="D105" s="4" t="s">
        <v>560</v>
      </c>
      <c r="E105" s="4" t="s">
        <v>677</v>
      </c>
      <c r="F105" s="4" t="s">
        <v>678</v>
      </c>
      <c r="G105" s="5">
        <v>0</v>
      </c>
      <c r="H105" s="5">
        <v>150000</v>
      </c>
      <c r="I105" s="5">
        <v>0</v>
      </c>
      <c r="J105" s="5">
        <v>150000</v>
      </c>
      <c r="K105" s="5">
        <v>0</v>
      </c>
    </row>
    <row r="106" spans="1:11" s="2" customFormat="1" ht="13.5" x14ac:dyDescent="0.25">
      <c r="A106" s="85" t="s">
        <v>679</v>
      </c>
      <c r="B106" s="85"/>
      <c r="C106" s="85"/>
      <c r="D106" s="85"/>
      <c r="E106" s="85"/>
      <c r="F106" s="85"/>
      <c r="G106" s="6">
        <v>0</v>
      </c>
      <c r="H106" s="6">
        <v>150000</v>
      </c>
      <c r="I106" s="6">
        <v>0</v>
      </c>
      <c r="J106" s="6">
        <v>150000</v>
      </c>
      <c r="K106" s="6">
        <v>0</v>
      </c>
    </row>
    <row r="107" spans="1:11" s="2" customFormat="1" ht="13.5" x14ac:dyDescent="0.25">
      <c r="A107" s="4" t="s">
        <v>20</v>
      </c>
      <c r="B107" s="4" t="s">
        <v>125</v>
      </c>
      <c r="C107" s="4" t="s">
        <v>579</v>
      </c>
      <c r="D107" s="4" t="s">
        <v>580</v>
      </c>
      <c r="E107" s="4" t="s">
        <v>680</v>
      </c>
      <c r="F107" s="4" t="s">
        <v>681</v>
      </c>
      <c r="G107" s="5">
        <v>50000</v>
      </c>
      <c r="H107" s="5">
        <v>200000</v>
      </c>
      <c r="I107" s="5">
        <v>126401.44</v>
      </c>
      <c r="J107" s="5">
        <v>73598.559999999998</v>
      </c>
      <c r="K107" s="5">
        <v>63.200719999999997</v>
      </c>
    </row>
    <row r="108" spans="1:11" s="2" customFormat="1" ht="13.5" x14ac:dyDescent="0.25">
      <c r="A108" s="4" t="s">
        <v>20</v>
      </c>
      <c r="B108" s="4" t="s">
        <v>125</v>
      </c>
      <c r="C108" s="4" t="s">
        <v>579</v>
      </c>
      <c r="D108" s="4" t="s">
        <v>580</v>
      </c>
      <c r="E108" s="4" t="s">
        <v>128</v>
      </c>
      <c r="F108" s="4" t="s">
        <v>129</v>
      </c>
      <c r="G108" s="5">
        <v>0</v>
      </c>
      <c r="H108" s="5">
        <v>8000</v>
      </c>
      <c r="I108" s="5">
        <v>7296.3</v>
      </c>
      <c r="J108" s="5">
        <v>703.7</v>
      </c>
      <c r="K108" s="5">
        <v>91.203749999999999</v>
      </c>
    </row>
    <row r="109" spans="1:11" s="2" customFormat="1" ht="26.25" x14ac:dyDescent="0.25">
      <c r="A109" s="4" t="s">
        <v>20</v>
      </c>
      <c r="B109" s="4" t="s">
        <v>125</v>
      </c>
      <c r="C109" s="4" t="s">
        <v>61</v>
      </c>
      <c r="D109" s="4" t="s">
        <v>62</v>
      </c>
      <c r="E109" s="4" t="s">
        <v>126</v>
      </c>
      <c r="F109" s="4" t="s">
        <v>127</v>
      </c>
      <c r="G109" s="5">
        <v>150000</v>
      </c>
      <c r="H109" s="5">
        <v>120000</v>
      </c>
      <c r="I109" s="5">
        <v>7545</v>
      </c>
      <c r="J109" s="5">
        <v>112455</v>
      </c>
      <c r="K109" s="5">
        <v>6.2874999999999996</v>
      </c>
    </row>
    <row r="110" spans="1:11" s="2" customFormat="1" ht="13.5" x14ac:dyDescent="0.25">
      <c r="A110" s="4" t="s">
        <v>20</v>
      </c>
      <c r="B110" s="4" t="s">
        <v>125</v>
      </c>
      <c r="C110" s="4" t="s">
        <v>65</v>
      </c>
      <c r="D110" s="4" t="s">
        <v>66</v>
      </c>
      <c r="E110" s="4" t="s">
        <v>126</v>
      </c>
      <c r="F110" s="4" t="s">
        <v>127</v>
      </c>
      <c r="G110" s="5">
        <v>600000</v>
      </c>
      <c r="H110" s="5">
        <v>570000</v>
      </c>
      <c r="I110" s="5">
        <v>118526.7</v>
      </c>
      <c r="J110" s="5">
        <v>451473.3</v>
      </c>
      <c r="K110" s="5">
        <v>20.794157894736841</v>
      </c>
    </row>
    <row r="111" spans="1:11" s="2" customFormat="1" ht="13.5" x14ac:dyDescent="0.25">
      <c r="A111" s="4" t="s">
        <v>20</v>
      </c>
      <c r="B111" s="4" t="s">
        <v>125</v>
      </c>
      <c r="C111" s="4" t="s">
        <v>65</v>
      </c>
      <c r="D111" s="4" t="s">
        <v>66</v>
      </c>
      <c r="E111" s="4" t="s">
        <v>128</v>
      </c>
      <c r="F111" s="4" t="s">
        <v>129</v>
      </c>
      <c r="G111" s="5">
        <v>0</v>
      </c>
      <c r="H111" s="5">
        <v>23000</v>
      </c>
      <c r="I111" s="5">
        <v>9673</v>
      </c>
      <c r="J111" s="5">
        <v>13327</v>
      </c>
      <c r="K111" s="5">
        <v>42.056521739130432</v>
      </c>
    </row>
    <row r="112" spans="1:11" s="2" customFormat="1" ht="13.5" x14ac:dyDescent="0.25">
      <c r="A112" s="4" t="s">
        <v>20</v>
      </c>
      <c r="B112" s="4" t="s">
        <v>125</v>
      </c>
      <c r="C112" s="4" t="s">
        <v>67</v>
      </c>
      <c r="D112" s="4" t="s">
        <v>68</v>
      </c>
      <c r="E112" s="4" t="s">
        <v>126</v>
      </c>
      <c r="F112" s="4" t="s">
        <v>127</v>
      </c>
      <c r="G112" s="5">
        <v>150000</v>
      </c>
      <c r="H112" s="5">
        <v>120000</v>
      </c>
      <c r="I112" s="5">
        <v>76835.08</v>
      </c>
      <c r="J112" s="5">
        <v>43164.92</v>
      </c>
      <c r="K112" s="5">
        <v>64.029233333333337</v>
      </c>
    </row>
    <row r="113" spans="1:11" s="2" customFormat="1" ht="13.5" x14ac:dyDescent="0.25">
      <c r="A113" s="4" t="s">
        <v>20</v>
      </c>
      <c r="B113" s="4" t="s">
        <v>125</v>
      </c>
      <c r="C113" s="4" t="s">
        <v>67</v>
      </c>
      <c r="D113" s="4" t="s">
        <v>68</v>
      </c>
      <c r="E113" s="4" t="s">
        <v>128</v>
      </c>
      <c r="F113" s="4" t="s">
        <v>129</v>
      </c>
      <c r="G113" s="5">
        <v>0</v>
      </c>
      <c r="H113" s="5">
        <v>40000</v>
      </c>
      <c r="I113" s="5">
        <v>17005.810000000001</v>
      </c>
      <c r="J113" s="5">
        <v>22994.19</v>
      </c>
      <c r="K113" s="5">
        <v>42.514524999999999</v>
      </c>
    </row>
    <row r="114" spans="1:11" s="2" customFormat="1" ht="13.5" x14ac:dyDescent="0.25">
      <c r="A114" s="4" t="s">
        <v>20</v>
      </c>
      <c r="B114" s="4" t="s">
        <v>125</v>
      </c>
      <c r="C114" s="4" t="s">
        <v>559</v>
      </c>
      <c r="D114" s="4" t="s">
        <v>560</v>
      </c>
      <c r="E114" s="4" t="s">
        <v>682</v>
      </c>
      <c r="F114" s="4" t="s">
        <v>683</v>
      </c>
      <c r="G114" s="5">
        <v>50000</v>
      </c>
      <c r="H114" s="5">
        <v>50000</v>
      </c>
      <c r="I114" s="5">
        <v>0</v>
      </c>
      <c r="J114" s="5">
        <v>50000</v>
      </c>
      <c r="K114" s="5">
        <v>0</v>
      </c>
    </row>
    <row r="115" spans="1:11" s="2" customFormat="1" ht="13.5" x14ac:dyDescent="0.25">
      <c r="A115" s="4" t="s">
        <v>20</v>
      </c>
      <c r="B115" s="4" t="s">
        <v>125</v>
      </c>
      <c r="C115" s="4" t="s">
        <v>559</v>
      </c>
      <c r="D115" s="4" t="s">
        <v>560</v>
      </c>
      <c r="E115" s="4" t="s">
        <v>684</v>
      </c>
      <c r="F115" s="4" t="s">
        <v>685</v>
      </c>
      <c r="G115" s="5">
        <v>10000</v>
      </c>
      <c r="H115" s="5">
        <v>10000</v>
      </c>
      <c r="I115" s="5">
        <v>0</v>
      </c>
      <c r="J115" s="5">
        <v>10000</v>
      </c>
      <c r="K115" s="5">
        <v>0</v>
      </c>
    </row>
    <row r="116" spans="1:11" s="2" customFormat="1" ht="13.5" x14ac:dyDescent="0.25">
      <c r="A116" s="4" t="s">
        <v>20</v>
      </c>
      <c r="B116" s="4" t="s">
        <v>125</v>
      </c>
      <c r="C116" s="4" t="s">
        <v>559</v>
      </c>
      <c r="D116" s="4" t="s">
        <v>560</v>
      </c>
      <c r="E116" s="4" t="s">
        <v>126</v>
      </c>
      <c r="F116" s="4" t="s">
        <v>127</v>
      </c>
      <c r="G116" s="5">
        <v>150000</v>
      </c>
      <c r="H116" s="5">
        <v>120000</v>
      </c>
      <c r="I116" s="5">
        <v>909.92</v>
      </c>
      <c r="J116" s="5">
        <v>119090.08</v>
      </c>
      <c r="K116" s="5">
        <v>0.75826666666666664</v>
      </c>
    </row>
    <row r="117" spans="1:11" s="2" customFormat="1" ht="13.5" x14ac:dyDescent="0.25">
      <c r="A117" s="4" t="s">
        <v>20</v>
      </c>
      <c r="B117" s="4" t="s">
        <v>125</v>
      </c>
      <c r="C117" s="4" t="s">
        <v>559</v>
      </c>
      <c r="D117" s="4" t="s">
        <v>560</v>
      </c>
      <c r="E117" s="4" t="s">
        <v>686</v>
      </c>
      <c r="F117" s="4" t="s">
        <v>687</v>
      </c>
      <c r="G117" s="5">
        <v>420000</v>
      </c>
      <c r="H117" s="5">
        <v>420000</v>
      </c>
      <c r="I117" s="5">
        <v>216003</v>
      </c>
      <c r="J117" s="5">
        <v>203997</v>
      </c>
      <c r="K117" s="5">
        <v>51.429285714285712</v>
      </c>
    </row>
    <row r="118" spans="1:11" s="2" customFormat="1" ht="13.5" x14ac:dyDescent="0.25">
      <c r="A118" s="4" t="s">
        <v>20</v>
      </c>
      <c r="B118" s="4" t="s">
        <v>125</v>
      </c>
      <c r="C118" s="4" t="s">
        <v>559</v>
      </c>
      <c r="D118" s="4" t="s">
        <v>560</v>
      </c>
      <c r="E118" s="4" t="s">
        <v>680</v>
      </c>
      <c r="F118" s="4" t="s">
        <v>681</v>
      </c>
      <c r="G118" s="5">
        <v>50000</v>
      </c>
      <c r="H118" s="5">
        <v>50000</v>
      </c>
      <c r="I118" s="5">
        <v>44280.24</v>
      </c>
      <c r="J118" s="5">
        <v>5719.76</v>
      </c>
      <c r="K118" s="5">
        <v>88.560479999999998</v>
      </c>
    </row>
    <row r="119" spans="1:11" s="2" customFormat="1" ht="13.5" x14ac:dyDescent="0.25">
      <c r="A119" s="4" t="s">
        <v>20</v>
      </c>
      <c r="B119" s="4" t="s">
        <v>125</v>
      </c>
      <c r="C119" s="4" t="s">
        <v>559</v>
      </c>
      <c r="D119" s="4" t="s">
        <v>560</v>
      </c>
      <c r="E119" s="4" t="s">
        <v>128</v>
      </c>
      <c r="F119" s="4" t="s">
        <v>129</v>
      </c>
      <c r="G119" s="5">
        <v>0</v>
      </c>
      <c r="H119" s="5">
        <v>550000</v>
      </c>
      <c r="I119" s="5">
        <v>425658.5</v>
      </c>
      <c r="J119" s="5">
        <v>124341.5</v>
      </c>
      <c r="K119" s="5">
        <v>77.392454545454541</v>
      </c>
    </row>
    <row r="120" spans="1:11" s="2" customFormat="1" ht="13.5" x14ac:dyDescent="0.25">
      <c r="A120" s="4" t="s">
        <v>20</v>
      </c>
      <c r="B120" s="4" t="s">
        <v>125</v>
      </c>
      <c r="C120" s="4" t="s">
        <v>79</v>
      </c>
      <c r="D120" s="4" t="s">
        <v>574</v>
      </c>
      <c r="E120" s="4" t="s">
        <v>126</v>
      </c>
      <c r="F120" s="4" t="s">
        <v>127</v>
      </c>
      <c r="G120" s="5">
        <v>500000</v>
      </c>
      <c r="H120" s="5">
        <v>470000</v>
      </c>
      <c r="I120" s="5">
        <v>42462.13</v>
      </c>
      <c r="J120" s="5">
        <v>427537.87</v>
      </c>
      <c r="K120" s="5">
        <v>9.0344957446808518</v>
      </c>
    </row>
    <row r="121" spans="1:11" s="2" customFormat="1" ht="13.5" x14ac:dyDescent="0.25">
      <c r="A121" s="4" t="s">
        <v>20</v>
      </c>
      <c r="B121" s="4" t="s">
        <v>125</v>
      </c>
      <c r="C121" s="4" t="s">
        <v>79</v>
      </c>
      <c r="D121" s="4" t="s">
        <v>574</v>
      </c>
      <c r="E121" s="4" t="s">
        <v>128</v>
      </c>
      <c r="F121" s="4" t="s">
        <v>129</v>
      </c>
      <c r="G121" s="5">
        <v>0</v>
      </c>
      <c r="H121" s="5">
        <v>50000</v>
      </c>
      <c r="I121" s="5">
        <v>5515.18</v>
      </c>
      <c r="J121" s="5">
        <v>44484.82</v>
      </c>
      <c r="K121" s="5">
        <v>11.03036</v>
      </c>
    </row>
    <row r="122" spans="1:11" s="2" customFormat="1" ht="13.5" x14ac:dyDescent="0.25">
      <c r="A122" s="4" t="s">
        <v>20</v>
      </c>
      <c r="B122" s="4" t="s">
        <v>125</v>
      </c>
      <c r="C122" s="4" t="s">
        <v>640</v>
      </c>
      <c r="D122" s="4" t="s">
        <v>641</v>
      </c>
      <c r="E122" s="4" t="s">
        <v>460</v>
      </c>
      <c r="F122" s="4" t="s">
        <v>461</v>
      </c>
      <c r="G122" s="5">
        <v>17964000</v>
      </c>
      <c r="H122" s="5">
        <v>17964000</v>
      </c>
      <c r="I122" s="5">
        <v>10479000</v>
      </c>
      <c r="J122" s="5">
        <v>7485000</v>
      </c>
      <c r="K122" s="5">
        <v>58.333333333333336</v>
      </c>
    </row>
    <row r="123" spans="1:11" s="2" customFormat="1" ht="13.5" x14ac:dyDescent="0.25">
      <c r="A123" s="4" t="s">
        <v>20</v>
      </c>
      <c r="B123" s="4" t="s">
        <v>125</v>
      </c>
      <c r="C123" s="4" t="s">
        <v>654</v>
      </c>
      <c r="D123" s="4" t="s">
        <v>655</v>
      </c>
      <c r="E123" s="4" t="s">
        <v>527</v>
      </c>
      <c r="F123" s="4" t="s">
        <v>528</v>
      </c>
      <c r="G123" s="5">
        <v>0</v>
      </c>
      <c r="H123" s="5">
        <v>19000</v>
      </c>
      <c r="I123" s="5">
        <v>19000</v>
      </c>
      <c r="J123" s="5">
        <v>0</v>
      </c>
      <c r="K123" s="5">
        <v>100</v>
      </c>
    </row>
    <row r="124" spans="1:11" s="2" customFormat="1" ht="13.5" x14ac:dyDescent="0.25">
      <c r="A124" s="4" t="s">
        <v>20</v>
      </c>
      <c r="B124" s="4" t="s">
        <v>125</v>
      </c>
      <c r="C124" s="4" t="s">
        <v>688</v>
      </c>
      <c r="D124" s="4" t="s">
        <v>689</v>
      </c>
      <c r="E124" s="4" t="s">
        <v>690</v>
      </c>
      <c r="F124" s="4" t="s">
        <v>691</v>
      </c>
      <c r="G124" s="5">
        <v>560000</v>
      </c>
      <c r="H124" s="5">
        <v>5000</v>
      </c>
      <c r="I124" s="5">
        <v>0</v>
      </c>
      <c r="J124" s="5">
        <v>5000</v>
      </c>
      <c r="K124" s="5">
        <v>0</v>
      </c>
    </row>
    <row r="125" spans="1:11" s="2" customFormat="1" ht="13.5" x14ac:dyDescent="0.25">
      <c r="A125" s="4" t="s">
        <v>20</v>
      </c>
      <c r="B125" s="4" t="s">
        <v>125</v>
      </c>
      <c r="C125" s="4" t="s">
        <v>688</v>
      </c>
      <c r="D125" s="4" t="s">
        <v>689</v>
      </c>
      <c r="E125" s="4" t="s">
        <v>128</v>
      </c>
      <c r="F125" s="4" t="s">
        <v>129</v>
      </c>
      <c r="G125" s="5">
        <v>1000000</v>
      </c>
      <c r="H125" s="5">
        <v>329000</v>
      </c>
      <c r="I125" s="5">
        <v>0</v>
      </c>
      <c r="J125" s="5">
        <v>329000</v>
      </c>
      <c r="K125" s="5">
        <v>0</v>
      </c>
    </row>
    <row r="126" spans="1:11" s="2" customFormat="1" ht="13.5" x14ac:dyDescent="0.25">
      <c r="A126" s="85" t="s">
        <v>462</v>
      </c>
      <c r="B126" s="85"/>
      <c r="C126" s="85"/>
      <c r="D126" s="85"/>
      <c r="E126" s="85"/>
      <c r="F126" s="85"/>
      <c r="G126" s="6">
        <v>21654000</v>
      </c>
      <c r="H126" s="6">
        <v>21118000</v>
      </c>
      <c r="I126" s="6">
        <v>11596112.300000001</v>
      </c>
      <c r="J126" s="6">
        <v>9521887.6999999993</v>
      </c>
      <c r="K126" s="6">
        <v>54.91</v>
      </c>
    </row>
    <row r="127" spans="1:11" s="2" customFormat="1" ht="13.5" x14ac:dyDescent="0.25">
      <c r="A127" s="4" t="s">
        <v>20</v>
      </c>
      <c r="B127" s="4" t="s">
        <v>130</v>
      </c>
      <c r="C127" s="4" t="s">
        <v>67</v>
      </c>
      <c r="D127" s="4" t="s">
        <v>68</v>
      </c>
      <c r="E127" s="4" t="s">
        <v>139</v>
      </c>
      <c r="F127" s="4" t="s">
        <v>140</v>
      </c>
      <c r="G127" s="5">
        <v>30000</v>
      </c>
      <c r="H127" s="5">
        <v>30000</v>
      </c>
      <c r="I127" s="5">
        <v>2934.24</v>
      </c>
      <c r="J127" s="5">
        <v>27065.759999999998</v>
      </c>
      <c r="K127" s="5">
        <v>9.7807999999999993</v>
      </c>
    </row>
    <row r="128" spans="1:11" s="2" customFormat="1" ht="13.5" x14ac:dyDescent="0.25">
      <c r="A128" s="4" t="s">
        <v>20</v>
      </c>
      <c r="B128" s="4" t="s">
        <v>130</v>
      </c>
      <c r="C128" s="4" t="s">
        <v>586</v>
      </c>
      <c r="D128" s="4" t="s">
        <v>587</v>
      </c>
      <c r="E128" s="4" t="s">
        <v>692</v>
      </c>
      <c r="F128" s="4" t="s">
        <v>693</v>
      </c>
      <c r="G128" s="5">
        <v>40000</v>
      </c>
      <c r="H128" s="5">
        <v>40000</v>
      </c>
      <c r="I128" s="5">
        <v>0</v>
      </c>
      <c r="J128" s="5">
        <v>40000</v>
      </c>
      <c r="K128" s="5">
        <v>0</v>
      </c>
    </row>
    <row r="129" spans="1:11" s="2" customFormat="1" ht="13.5" x14ac:dyDescent="0.25">
      <c r="A129" s="4" t="s">
        <v>20</v>
      </c>
      <c r="B129" s="4" t="s">
        <v>130</v>
      </c>
      <c r="C129" s="4" t="s">
        <v>559</v>
      </c>
      <c r="D129" s="4" t="s">
        <v>560</v>
      </c>
      <c r="E129" s="4" t="s">
        <v>131</v>
      </c>
      <c r="F129" s="4" t="s">
        <v>132</v>
      </c>
      <c r="G129" s="5">
        <v>200000</v>
      </c>
      <c r="H129" s="5">
        <v>200000</v>
      </c>
      <c r="I129" s="5">
        <v>18750</v>
      </c>
      <c r="J129" s="5">
        <v>181250</v>
      </c>
      <c r="K129" s="5">
        <v>9.375</v>
      </c>
    </row>
    <row r="130" spans="1:11" s="2" customFormat="1" ht="13.5" x14ac:dyDescent="0.25">
      <c r="A130" s="4" t="s">
        <v>20</v>
      </c>
      <c r="B130" s="4" t="s">
        <v>130</v>
      </c>
      <c r="C130" s="4" t="s">
        <v>559</v>
      </c>
      <c r="D130" s="4" t="s">
        <v>560</v>
      </c>
      <c r="E130" s="4" t="s">
        <v>133</v>
      </c>
      <c r="F130" s="4" t="s">
        <v>134</v>
      </c>
      <c r="G130" s="5">
        <v>30000</v>
      </c>
      <c r="H130" s="5">
        <v>30000</v>
      </c>
      <c r="I130" s="5">
        <v>0</v>
      </c>
      <c r="J130" s="5">
        <v>30000</v>
      </c>
      <c r="K130" s="5">
        <v>0</v>
      </c>
    </row>
    <row r="131" spans="1:11" s="2" customFormat="1" ht="13.5" x14ac:dyDescent="0.25">
      <c r="A131" s="4" t="s">
        <v>20</v>
      </c>
      <c r="B131" s="4" t="s">
        <v>130</v>
      </c>
      <c r="C131" s="4" t="s">
        <v>559</v>
      </c>
      <c r="D131" s="4" t="s">
        <v>560</v>
      </c>
      <c r="E131" s="4" t="s">
        <v>139</v>
      </c>
      <c r="F131" s="4" t="s">
        <v>140</v>
      </c>
      <c r="G131" s="5">
        <v>3000</v>
      </c>
      <c r="H131" s="5">
        <v>3000</v>
      </c>
      <c r="I131" s="5">
        <v>0</v>
      </c>
      <c r="J131" s="5">
        <v>3000</v>
      </c>
      <c r="K131" s="5">
        <v>0</v>
      </c>
    </row>
    <row r="132" spans="1:11" s="2" customFormat="1" ht="13.5" x14ac:dyDescent="0.25">
      <c r="A132" s="4" t="s">
        <v>20</v>
      </c>
      <c r="B132" s="4" t="s">
        <v>130</v>
      </c>
      <c r="C132" s="4" t="s">
        <v>559</v>
      </c>
      <c r="D132" s="4" t="s">
        <v>560</v>
      </c>
      <c r="E132" s="4" t="s">
        <v>141</v>
      </c>
      <c r="F132" s="4" t="s">
        <v>142</v>
      </c>
      <c r="G132" s="5">
        <v>0</v>
      </c>
      <c r="H132" s="5">
        <v>9000</v>
      </c>
      <c r="I132" s="5">
        <v>0</v>
      </c>
      <c r="J132" s="5">
        <v>9000</v>
      </c>
      <c r="K132" s="5">
        <v>0</v>
      </c>
    </row>
    <row r="133" spans="1:11" s="2" customFormat="1" ht="13.5" x14ac:dyDescent="0.25">
      <c r="A133" s="4" t="s">
        <v>20</v>
      </c>
      <c r="B133" s="4" t="s">
        <v>130</v>
      </c>
      <c r="C133" s="4" t="s">
        <v>79</v>
      </c>
      <c r="D133" s="4" t="s">
        <v>574</v>
      </c>
      <c r="E133" s="4" t="s">
        <v>131</v>
      </c>
      <c r="F133" s="4" t="s">
        <v>132</v>
      </c>
      <c r="G133" s="5">
        <v>300000</v>
      </c>
      <c r="H133" s="5">
        <v>300000</v>
      </c>
      <c r="I133" s="5">
        <v>4008.73</v>
      </c>
      <c r="J133" s="5">
        <v>295991.27</v>
      </c>
      <c r="K133" s="5">
        <v>1.3362433333333332</v>
      </c>
    </row>
    <row r="134" spans="1:11" s="2" customFormat="1" ht="13.5" x14ac:dyDescent="0.25">
      <c r="A134" s="4" t="s">
        <v>20</v>
      </c>
      <c r="B134" s="4" t="s">
        <v>130</v>
      </c>
      <c r="C134" s="4" t="s">
        <v>79</v>
      </c>
      <c r="D134" s="4" t="s">
        <v>574</v>
      </c>
      <c r="E134" s="4" t="s">
        <v>133</v>
      </c>
      <c r="F134" s="4" t="s">
        <v>134</v>
      </c>
      <c r="G134" s="5">
        <v>50000</v>
      </c>
      <c r="H134" s="5">
        <v>300000</v>
      </c>
      <c r="I134" s="5">
        <v>15723.05</v>
      </c>
      <c r="J134" s="5">
        <v>284276.95</v>
      </c>
      <c r="K134" s="5">
        <v>5.2410166666666669</v>
      </c>
    </row>
    <row r="135" spans="1:11" s="2" customFormat="1" ht="13.5" x14ac:dyDescent="0.25">
      <c r="A135" s="4" t="s">
        <v>20</v>
      </c>
      <c r="B135" s="4" t="s">
        <v>130</v>
      </c>
      <c r="C135" s="4" t="s">
        <v>79</v>
      </c>
      <c r="D135" s="4" t="s">
        <v>574</v>
      </c>
      <c r="E135" s="4" t="s">
        <v>135</v>
      </c>
      <c r="F135" s="4" t="s">
        <v>136</v>
      </c>
      <c r="G135" s="5">
        <v>10000</v>
      </c>
      <c r="H135" s="5">
        <v>10000</v>
      </c>
      <c r="I135" s="5">
        <v>0</v>
      </c>
      <c r="J135" s="5">
        <v>10000</v>
      </c>
      <c r="K135" s="5">
        <v>0</v>
      </c>
    </row>
    <row r="136" spans="1:11" s="2" customFormat="1" ht="13.5" x14ac:dyDescent="0.25">
      <c r="A136" s="4" t="s">
        <v>20</v>
      </c>
      <c r="B136" s="4" t="s">
        <v>130</v>
      </c>
      <c r="C136" s="4" t="s">
        <v>79</v>
      </c>
      <c r="D136" s="4" t="s">
        <v>574</v>
      </c>
      <c r="E136" s="4" t="s">
        <v>137</v>
      </c>
      <c r="F136" s="4" t="s">
        <v>138</v>
      </c>
      <c r="G136" s="5">
        <v>90000</v>
      </c>
      <c r="H136" s="5">
        <v>90000</v>
      </c>
      <c r="I136" s="5">
        <v>15641</v>
      </c>
      <c r="J136" s="5">
        <v>74359</v>
      </c>
      <c r="K136" s="5">
        <v>17.378888888888888</v>
      </c>
    </row>
    <row r="137" spans="1:11" s="2" customFormat="1" ht="13.5" x14ac:dyDescent="0.25">
      <c r="A137" s="4" t="s">
        <v>20</v>
      </c>
      <c r="B137" s="4" t="s">
        <v>130</v>
      </c>
      <c r="C137" s="4" t="s">
        <v>79</v>
      </c>
      <c r="D137" s="4" t="s">
        <v>574</v>
      </c>
      <c r="E137" s="4" t="s">
        <v>139</v>
      </c>
      <c r="F137" s="4" t="s">
        <v>140</v>
      </c>
      <c r="G137" s="5">
        <v>60000</v>
      </c>
      <c r="H137" s="5">
        <v>60000</v>
      </c>
      <c r="I137" s="5">
        <v>0</v>
      </c>
      <c r="J137" s="5">
        <v>60000</v>
      </c>
      <c r="K137" s="5">
        <v>0</v>
      </c>
    </row>
    <row r="138" spans="1:11" s="2" customFormat="1" ht="13.5" x14ac:dyDescent="0.25">
      <c r="A138" s="4" t="s">
        <v>20</v>
      </c>
      <c r="B138" s="4" t="s">
        <v>130</v>
      </c>
      <c r="C138" s="4" t="s">
        <v>79</v>
      </c>
      <c r="D138" s="4" t="s">
        <v>574</v>
      </c>
      <c r="E138" s="4" t="s">
        <v>141</v>
      </c>
      <c r="F138" s="4" t="s">
        <v>142</v>
      </c>
      <c r="G138" s="5">
        <v>80000</v>
      </c>
      <c r="H138" s="5">
        <v>71000</v>
      </c>
      <c r="I138" s="5">
        <v>9000</v>
      </c>
      <c r="J138" s="5">
        <v>62000</v>
      </c>
      <c r="K138" s="5">
        <v>12.67605633802817</v>
      </c>
    </row>
    <row r="139" spans="1:11" s="2" customFormat="1" ht="13.5" x14ac:dyDescent="0.25">
      <c r="A139" s="85" t="s">
        <v>463</v>
      </c>
      <c r="B139" s="85"/>
      <c r="C139" s="85"/>
      <c r="D139" s="85"/>
      <c r="E139" s="85"/>
      <c r="F139" s="85"/>
      <c r="G139" s="6">
        <v>893000</v>
      </c>
      <c r="H139" s="6">
        <v>1143000</v>
      </c>
      <c r="I139" s="6">
        <v>66057.02</v>
      </c>
      <c r="J139" s="6">
        <v>1076942.98</v>
      </c>
      <c r="K139" s="6">
        <v>5.78</v>
      </c>
    </row>
    <row r="140" spans="1:11" s="2" customFormat="1" ht="13.5" x14ac:dyDescent="0.25">
      <c r="A140" s="4" t="s">
        <v>20</v>
      </c>
      <c r="B140" s="4" t="s">
        <v>143</v>
      </c>
      <c r="C140" s="4" t="s">
        <v>67</v>
      </c>
      <c r="D140" s="4" t="s">
        <v>68</v>
      </c>
      <c r="E140" s="4" t="s">
        <v>694</v>
      </c>
      <c r="F140" s="4" t="s">
        <v>695</v>
      </c>
      <c r="G140" s="5">
        <v>10000</v>
      </c>
      <c r="H140" s="5">
        <v>10000</v>
      </c>
      <c r="I140" s="5">
        <v>1554.2</v>
      </c>
      <c r="J140" s="5">
        <v>8445.7999999999993</v>
      </c>
      <c r="K140" s="5">
        <v>15.542</v>
      </c>
    </row>
    <row r="141" spans="1:11" s="2" customFormat="1" ht="13.5" x14ac:dyDescent="0.25">
      <c r="A141" s="4" t="s">
        <v>20</v>
      </c>
      <c r="B141" s="4" t="s">
        <v>143</v>
      </c>
      <c r="C141" s="4" t="s">
        <v>559</v>
      </c>
      <c r="D141" s="4" t="s">
        <v>560</v>
      </c>
      <c r="E141" s="4" t="s">
        <v>696</v>
      </c>
      <c r="F141" s="4" t="s">
        <v>697</v>
      </c>
      <c r="G141" s="5">
        <v>25000</v>
      </c>
      <c r="H141" s="5">
        <v>25000</v>
      </c>
      <c r="I141" s="5">
        <v>1392</v>
      </c>
      <c r="J141" s="5">
        <v>23608</v>
      </c>
      <c r="K141" s="5">
        <v>5.5679999999999996</v>
      </c>
    </row>
    <row r="142" spans="1:11" s="2" customFormat="1" ht="13.5" x14ac:dyDescent="0.25">
      <c r="A142" s="4" t="s">
        <v>20</v>
      </c>
      <c r="B142" s="4" t="s">
        <v>143</v>
      </c>
      <c r="C142" s="4" t="s">
        <v>79</v>
      </c>
      <c r="D142" s="4" t="s">
        <v>574</v>
      </c>
      <c r="E142" s="4" t="s">
        <v>144</v>
      </c>
      <c r="F142" s="4" t="s">
        <v>145</v>
      </c>
      <c r="G142" s="5">
        <v>80000</v>
      </c>
      <c r="H142" s="5">
        <v>80000</v>
      </c>
      <c r="I142" s="5">
        <v>0</v>
      </c>
      <c r="J142" s="5">
        <v>80000</v>
      </c>
      <c r="K142" s="5">
        <v>0</v>
      </c>
    </row>
    <row r="143" spans="1:11" s="2" customFormat="1" ht="13.5" x14ac:dyDescent="0.25">
      <c r="A143" s="4" t="s">
        <v>20</v>
      </c>
      <c r="B143" s="4" t="s">
        <v>143</v>
      </c>
      <c r="C143" s="4" t="s">
        <v>79</v>
      </c>
      <c r="D143" s="4" t="s">
        <v>574</v>
      </c>
      <c r="E143" s="4" t="s">
        <v>146</v>
      </c>
      <c r="F143" s="4" t="s">
        <v>147</v>
      </c>
      <c r="G143" s="5">
        <v>250000</v>
      </c>
      <c r="H143" s="5">
        <v>250000</v>
      </c>
      <c r="I143" s="5">
        <v>1105</v>
      </c>
      <c r="J143" s="5">
        <v>248895</v>
      </c>
      <c r="K143" s="5">
        <v>0.442</v>
      </c>
    </row>
    <row r="144" spans="1:11" s="2" customFormat="1" ht="13.5" x14ac:dyDescent="0.25">
      <c r="A144" s="4" t="s">
        <v>20</v>
      </c>
      <c r="B144" s="4" t="s">
        <v>143</v>
      </c>
      <c r="C144" s="4" t="s">
        <v>79</v>
      </c>
      <c r="D144" s="4" t="s">
        <v>574</v>
      </c>
      <c r="E144" s="4" t="s">
        <v>148</v>
      </c>
      <c r="F144" s="4" t="s">
        <v>149</v>
      </c>
      <c r="G144" s="5">
        <v>30000</v>
      </c>
      <c r="H144" s="5">
        <v>30000</v>
      </c>
      <c r="I144" s="5">
        <v>0</v>
      </c>
      <c r="J144" s="5">
        <v>30000</v>
      </c>
      <c r="K144" s="5">
        <v>0</v>
      </c>
    </row>
    <row r="145" spans="1:11" s="2" customFormat="1" ht="13.5" x14ac:dyDescent="0.25">
      <c r="A145" s="4" t="s">
        <v>20</v>
      </c>
      <c r="B145" s="4" t="s">
        <v>143</v>
      </c>
      <c r="C145" s="4" t="s">
        <v>688</v>
      </c>
      <c r="D145" s="4" t="s">
        <v>689</v>
      </c>
      <c r="E145" s="4" t="s">
        <v>698</v>
      </c>
      <c r="F145" s="4" t="s">
        <v>699</v>
      </c>
      <c r="G145" s="5">
        <v>1000000</v>
      </c>
      <c r="H145" s="5">
        <v>0</v>
      </c>
      <c r="I145" s="5">
        <v>0</v>
      </c>
      <c r="J145" s="5">
        <v>0</v>
      </c>
      <c r="K145" s="5">
        <v>0</v>
      </c>
    </row>
    <row r="146" spans="1:11" s="2" customFormat="1" ht="13.5" x14ac:dyDescent="0.25">
      <c r="A146" s="85" t="s">
        <v>700</v>
      </c>
      <c r="B146" s="85"/>
      <c r="C146" s="85"/>
      <c r="D146" s="85"/>
      <c r="E146" s="85"/>
      <c r="F146" s="85"/>
      <c r="G146" s="6">
        <v>1395000</v>
      </c>
      <c r="H146" s="6">
        <v>395000</v>
      </c>
      <c r="I146" s="6">
        <v>4051.2</v>
      </c>
      <c r="J146" s="6">
        <v>390948.8</v>
      </c>
      <c r="K146" s="6">
        <v>1.03</v>
      </c>
    </row>
    <row r="147" spans="1:11" s="2" customFormat="1" ht="13.5" x14ac:dyDescent="0.25">
      <c r="A147" s="4" t="s">
        <v>20</v>
      </c>
      <c r="B147" s="4" t="s">
        <v>701</v>
      </c>
      <c r="C147" s="4" t="s">
        <v>559</v>
      </c>
      <c r="D147" s="4" t="s">
        <v>560</v>
      </c>
      <c r="E147" s="4" t="s">
        <v>702</v>
      </c>
      <c r="F147" s="4" t="s">
        <v>703</v>
      </c>
      <c r="G147" s="5">
        <v>100000</v>
      </c>
      <c r="H147" s="5">
        <v>100000</v>
      </c>
      <c r="I147" s="5">
        <v>17113.07</v>
      </c>
      <c r="J147" s="5">
        <v>82886.929999999993</v>
      </c>
      <c r="K147" s="5">
        <v>17.11307</v>
      </c>
    </row>
    <row r="148" spans="1:11" s="2" customFormat="1" ht="13.5" x14ac:dyDescent="0.25">
      <c r="A148" s="85" t="s">
        <v>704</v>
      </c>
      <c r="B148" s="85"/>
      <c r="C148" s="85"/>
      <c r="D148" s="85"/>
      <c r="E148" s="85"/>
      <c r="F148" s="85"/>
      <c r="G148" s="6">
        <v>100000</v>
      </c>
      <c r="H148" s="6">
        <v>100000</v>
      </c>
      <c r="I148" s="6">
        <v>17113.07</v>
      </c>
      <c r="J148" s="6">
        <v>82886.929999999993</v>
      </c>
      <c r="K148" s="6">
        <v>17.11</v>
      </c>
    </row>
    <row r="149" spans="1:11" s="2" customFormat="1" ht="13.5" x14ac:dyDescent="0.25">
      <c r="A149" s="4" t="s">
        <v>20</v>
      </c>
      <c r="B149" s="4" t="s">
        <v>705</v>
      </c>
      <c r="C149" s="4" t="s">
        <v>706</v>
      </c>
      <c r="D149" s="4" t="s">
        <v>707</v>
      </c>
      <c r="E149" s="4" t="s">
        <v>708</v>
      </c>
      <c r="F149" s="4" t="s">
        <v>709</v>
      </c>
      <c r="G149" s="5">
        <v>0</v>
      </c>
      <c r="H149" s="5">
        <v>114500</v>
      </c>
      <c r="I149" s="5">
        <v>114500</v>
      </c>
      <c r="J149" s="5">
        <v>0</v>
      </c>
      <c r="K149" s="5">
        <v>100</v>
      </c>
    </row>
    <row r="150" spans="1:11" s="2" customFormat="1" ht="13.5" x14ac:dyDescent="0.25">
      <c r="A150" s="4" t="s">
        <v>20</v>
      </c>
      <c r="B150" s="4" t="s">
        <v>705</v>
      </c>
      <c r="C150" s="4" t="s">
        <v>706</v>
      </c>
      <c r="D150" s="4" t="s">
        <v>707</v>
      </c>
      <c r="E150" s="4" t="s">
        <v>710</v>
      </c>
      <c r="F150" s="4" t="s">
        <v>711</v>
      </c>
      <c r="G150" s="5">
        <v>0</v>
      </c>
      <c r="H150" s="5">
        <v>12700</v>
      </c>
      <c r="I150" s="5">
        <v>12700</v>
      </c>
      <c r="J150" s="5">
        <v>0</v>
      </c>
      <c r="K150" s="5">
        <v>100</v>
      </c>
    </row>
    <row r="151" spans="1:11" s="2" customFormat="1" ht="13.5" x14ac:dyDescent="0.25">
      <c r="A151" s="4" t="s">
        <v>20</v>
      </c>
      <c r="B151" s="4" t="s">
        <v>705</v>
      </c>
      <c r="C151" s="4" t="s">
        <v>706</v>
      </c>
      <c r="D151" s="4" t="s">
        <v>707</v>
      </c>
      <c r="E151" s="4" t="s">
        <v>712</v>
      </c>
      <c r="F151" s="4" t="s">
        <v>713</v>
      </c>
      <c r="G151" s="5">
        <v>0</v>
      </c>
      <c r="H151" s="5">
        <v>400000</v>
      </c>
      <c r="I151" s="5">
        <v>400000</v>
      </c>
      <c r="J151" s="5">
        <v>0</v>
      </c>
      <c r="K151" s="5">
        <v>100</v>
      </c>
    </row>
    <row r="152" spans="1:11" s="2" customFormat="1" ht="13.5" x14ac:dyDescent="0.25">
      <c r="A152" s="85" t="s">
        <v>714</v>
      </c>
      <c r="B152" s="85"/>
      <c r="C152" s="85"/>
      <c r="D152" s="85"/>
      <c r="E152" s="85"/>
      <c r="F152" s="85"/>
      <c r="G152" s="6">
        <v>0</v>
      </c>
      <c r="H152" s="6">
        <v>527200</v>
      </c>
      <c r="I152" s="6">
        <v>527200</v>
      </c>
      <c r="J152" s="6">
        <v>0</v>
      </c>
      <c r="K152" s="6">
        <v>100</v>
      </c>
    </row>
    <row r="153" spans="1:11" s="2" customFormat="1" ht="13.5" x14ac:dyDescent="0.25">
      <c r="A153" s="4" t="s">
        <v>20</v>
      </c>
      <c r="B153" s="4" t="s">
        <v>715</v>
      </c>
      <c r="C153" s="4" t="s">
        <v>716</v>
      </c>
      <c r="D153" s="4" t="s">
        <v>717</v>
      </c>
      <c r="E153" s="4" t="s">
        <v>718</v>
      </c>
      <c r="F153" s="4" t="s">
        <v>719</v>
      </c>
      <c r="G153" s="5">
        <v>0</v>
      </c>
      <c r="H153" s="5">
        <v>73000</v>
      </c>
      <c r="I153" s="5">
        <v>0</v>
      </c>
      <c r="J153" s="5">
        <v>73000</v>
      </c>
      <c r="K153" s="5">
        <v>0</v>
      </c>
    </row>
    <row r="154" spans="1:11" s="2" customFormat="1" ht="13.5" x14ac:dyDescent="0.25">
      <c r="A154" s="4" t="s">
        <v>20</v>
      </c>
      <c r="B154" s="4" t="s">
        <v>715</v>
      </c>
      <c r="C154" s="4" t="s">
        <v>720</v>
      </c>
      <c r="D154" s="4" t="s">
        <v>721</v>
      </c>
      <c r="E154" s="4" t="s">
        <v>718</v>
      </c>
      <c r="F154" s="4" t="s">
        <v>719</v>
      </c>
      <c r="G154" s="5">
        <v>0</v>
      </c>
      <c r="H154" s="5">
        <v>17000</v>
      </c>
      <c r="I154" s="5">
        <v>1383.57</v>
      </c>
      <c r="J154" s="5">
        <v>15616.43</v>
      </c>
      <c r="K154" s="5">
        <v>8.1386470588235298</v>
      </c>
    </row>
    <row r="155" spans="1:11" s="2" customFormat="1" ht="13.5" x14ac:dyDescent="0.25">
      <c r="A155" s="85" t="s">
        <v>722</v>
      </c>
      <c r="B155" s="85"/>
      <c r="C155" s="85"/>
      <c r="D155" s="85"/>
      <c r="E155" s="85"/>
      <c r="F155" s="85"/>
      <c r="G155" s="6">
        <v>0</v>
      </c>
      <c r="H155" s="6">
        <v>90000</v>
      </c>
      <c r="I155" s="6">
        <v>1383.57</v>
      </c>
      <c r="J155" s="6">
        <v>88616.43</v>
      </c>
      <c r="K155" s="6">
        <v>1.54</v>
      </c>
    </row>
    <row r="156" spans="1:11" s="2" customFormat="1" ht="13.5" x14ac:dyDescent="0.25">
      <c r="A156" s="4" t="s">
        <v>20</v>
      </c>
      <c r="B156" s="4" t="s">
        <v>723</v>
      </c>
      <c r="C156" s="4" t="s">
        <v>559</v>
      </c>
      <c r="D156" s="4" t="s">
        <v>560</v>
      </c>
      <c r="E156" s="4" t="s">
        <v>724</v>
      </c>
      <c r="F156" s="4" t="s">
        <v>725</v>
      </c>
      <c r="G156" s="5">
        <v>0</v>
      </c>
      <c r="H156" s="5">
        <v>1159500</v>
      </c>
      <c r="I156" s="5">
        <v>668775.07999999996</v>
      </c>
      <c r="J156" s="5">
        <v>490724.92</v>
      </c>
      <c r="K156" s="5">
        <v>57.677885295385941</v>
      </c>
    </row>
    <row r="157" spans="1:11" s="2" customFormat="1" ht="13.5" x14ac:dyDescent="0.25">
      <c r="A157" s="4" t="s">
        <v>20</v>
      </c>
      <c r="B157" s="4" t="s">
        <v>723</v>
      </c>
      <c r="C157" s="4" t="s">
        <v>671</v>
      </c>
      <c r="D157" s="4" t="s">
        <v>672</v>
      </c>
      <c r="E157" s="4" t="s">
        <v>724</v>
      </c>
      <c r="F157" s="4" t="s">
        <v>725</v>
      </c>
      <c r="G157" s="5">
        <v>0</v>
      </c>
      <c r="H157" s="5">
        <v>500</v>
      </c>
      <c r="I157" s="5">
        <v>432</v>
      </c>
      <c r="J157" s="5">
        <v>68</v>
      </c>
      <c r="K157" s="5">
        <v>86.4</v>
      </c>
    </row>
    <row r="158" spans="1:11" s="2" customFormat="1" ht="13.5" x14ac:dyDescent="0.25">
      <c r="A158" s="85" t="s">
        <v>726</v>
      </c>
      <c r="B158" s="85"/>
      <c r="C158" s="85"/>
      <c r="D158" s="85"/>
      <c r="E158" s="85"/>
      <c r="F158" s="85"/>
      <c r="G158" s="6">
        <v>0</v>
      </c>
      <c r="H158" s="6">
        <v>1160000</v>
      </c>
      <c r="I158" s="6">
        <v>669207.07999999996</v>
      </c>
      <c r="J158" s="6">
        <v>490792.92</v>
      </c>
      <c r="K158" s="6">
        <v>57.69</v>
      </c>
    </row>
    <row r="159" spans="1:11" s="2" customFormat="1" ht="13.5" x14ac:dyDescent="0.25">
      <c r="A159" s="4" t="s">
        <v>20</v>
      </c>
      <c r="B159" s="4" t="s">
        <v>727</v>
      </c>
      <c r="C159" s="4" t="s">
        <v>583</v>
      </c>
      <c r="D159" s="4" t="s">
        <v>584</v>
      </c>
      <c r="E159" s="4" t="s">
        <v>728</v>
      </c>
      <c r="F159" s="4" t="s">
        <v>729</v>
      </c>
      <c r="G159" s="5">
        <v>129000</v>
      </c>
      <c r="H159" s="5">
        <v>129000</v>
      </c>
      <c r="I159" s="5">
        <v>747</v>
      </c>
      <c r="J159" s="5">
        <v>128253</v>
      </c>
      <c r="K159" s="5">
        <v>0.57906976744186045</v>
      </c>
    </row>
    <row r="160" spans="1:11" s="2" customFormat="1" ht="13.5" x14ac:dyDescent="0.25">
      <c r="A160" s="4" t="s">
        <v>20</v>
      </c>
      <c r="B160" s="4" t="s">
        <v>727</v>
      </c>
      <c r="C160" s="4" t="s">
        <v>559</v>
      </c>
      <c r="D160" s="4" t="s">
        <v>560</v>
      </c>
      <c r="E160" s="4" t="s">
        <v>728</v>
      </c>
      <c r="F160" s="4" t="s">
        <v>729</v>
      </c>
      <c r="G160" s="5">
        <v>30000</v>
      </c>
      <c r="H160" s="5">
        <v>30000</v>
      </c>
      <c r="I160" s="5">
        <v>8500</v>
      </c>
      <c r="J160" s="5">
        <v>21500</v>
      </c>
      <c r="K160" s="5">
        <v>28.333333333333332</v>
      </c>
    </row>
    <row r="161" spans="1:11" s="2" customFormat="1" ht="13.5" x14ac:dyDescent="0.25">
      <c r="A161" s="4" t="s">
        <v>20</v>
      </c>
      <c r="B161" s="4" t="s">
        <v>727</v>
      </c>
      <c r="C161" s="4" t="s">
        <v>730</v>
      </c>
      <c r="D161" s="4" t="s">
        <v>731</v>
      </c>
      <c r="E161" s="4" t="s">
        <v>728</v>
      </c>
      <c r="F161" s="4" t="s">
        <v>729</v>
      </c>
      <c r="G161" s="5">
        <v>642000</v>
      </c>
      <c r="H161" s="5">
        <v>642000</v>
      </c>
      <c r="I161" s="5">
        <v>192276</v>
      </c>
      <c r="J161" s="5">
        <v>449724</v>
      </c>
      <c r="K161" s="5">
        <v>29.949532710280373</v>
      </c>
    </row>
    <row r="162" spans="1:11" s="2" customFormat="1" ht="26.25" x14ac:dyDescent="0.25">
      <c r="A162" s="4" t="s">
        <v>20</v>
      </c>
      <c r="B162" s="4" t="s">
        <v>727</v>
      </c>
      <c r="C162" s="4" t="s">
        <v>615</v>
      </c>
      <c r="D162" s="4" t="s">
        <v>616</v>
      </c>
      <c r="E162" s="4" t="s">
        <v>732</v>
      </c>
      <c r="F162" s="4" t="s">
        <v>733</v>
      </c>
      <c r="G162" s="5">
        <v>0</v>
      </c>
      <c r="H162" s="5">
        <v>11000</v>
      </c>
      <c r="I162" s="5">
        <v>11000</v>
      </c>
      <c r="J162" s="5">
        <v>0</v>
      </c>
      <c r="K162" s="5">
        <v>100</v>
      </c>
    </row>
    <row r="163" spans="1:11" s="2" customFormat="1" ht="26.25" x14ac:dyDescent="0.25">
      <c r="A163" s="4" t="s">
        <v>20</v>
      </c>
      <c r="B163" s="4" t="s">
        <v>727</v>
      </c>
      <c r="C163" s="4" t="s">
        <v>615</v>
      </c>
      <c r="D163" s="4" t="s">
        <v>616</v>
      </c>
      <c r="E163" s="4" t="s">
        <v>734</v>
      </c>
      <c r="F163" s="4" t="s">
        <v>735</v>
      </c>
      <c r="G163" s="5">
        <v>0</v>
      </c>
      <c r="H163" s="5">
        <v>12000</v>
      </c>
      <c r="I163" s="5">
        <v>12000</v>
      </c>
      <c r="J163" s="5">
        <v>0</v>
      </c>
      <c r="K163" s="5">
        <v>100</v>
      </c>
    </row>
    <row r="164" spans="1:11" s="2" customFormat="1" ht="26.25" x14ac:dyDescent="0.25">
      <c r="A164" s="4" t="s">
        <v>20</v>
      </c>
      <c r="B164" s="4" t="s">
        <v>727</v>
      </c>
      <c r="C164" s="4" t="s">
        <v>736</v>
      </c>
      <c r="D164" s="4" t="s">
        <v>737</v>
      </c>
      <c r="E164" s="4" t="s">
        <v>738</v>
      </c>
      <c r="F164" s="4" t="s">
        <v>739</v>
      </c>
      <c r="G164" s="5">
        <v>0</v>
      </c>
      <c r="H164" s="5">
        <v>70000</v>
      </c>
      <c r="I164" s="5">
        <v>70000</v>
      </c>
      <c r="J164" s="5">
        <v>0</v>
      </c>
      <c r="K164" s="5">
        <v>100</v>
      </c>
    </row>
    <row r="165" spans="1:11" s="2" customFormat="1" ht="26.25" x14ac:dyDescent="0.25">
      <c r="A165" s="4" t="s">
        <v>20</v>
      </c>
      <c r="B165" s="4" t="s">
        <v>727</v>
      </c>
      <c r="C165" s="4" t="s">
        <v>736</v>
      </c>
      <c r="D165" s="4" t="s">
        <v>737</v>
      </c>
      <c r="E165" s="4" t="s">
        <v>740</v>
      </c>
      <c r="F165" s="4" t="s">
        <v>741</v>
      </c>
      <c r="G165" s="5">
        <v>0</v>
      </c>
      <c r="H165" s="5">
        <v>120000</v>
      </c>
      <c r="I165" s="5">
        <v>120000</v>
      </c>
      <c r="J165" s="5">
        <v>0</v>
      </c>
      <c r="K165" s="5">
        <v>100</v>
      </c>
    </row>
    <row r="166" spans="1:11" s="2" customFormat="1" ht="13.5" x14ac:dyDescent="0.25">
      <c r="A166" s="4" t="s">
        <v>20</v>
      </c>
      <c r="B166" s="4" t="s">
        <v>727</v>
      </c>
      <c r="C166" s="4" t="s">
        <v>742</v>
      </c>
      <c r="D166" s="4" t="s">
        <v>743</v>
      </c>
      <c r="E166" s="4" t="s">
        <v>744</v>
      </c>
      <c r="F166" s="4" t="s">
        <v>745</v>
      </c>
      <c r="G166" s="5">
        <v>0</v>
      </c>
      <c r="H166" s="5">
        <v>45000</v>
      </c>
      <c r="I166" s="5">
        <v>45000</v>
      </c>
      <c r="J166" s="5">
        <v>0</v>
      </c>
      <c r="K166" s="5">
        <v>100</v>
      </c>
    </row>
    <row r="167" spans="1:11" s="2" customFormat="1" ht="13.5" x14ac:dyDescent="0.25">
      <c r="A167" s="4" t="s">
        <v>20</v>
      </c>
      <c r="B167" s="4" t="s">
        <v>727</v>
      </c>
      <c r="C167" s="4" t="s">
        <v>742</v>
      </c>
      <c r="D167" s="4" t="s">
        <v>743</v>
      </c>
      <c r="E167" s="4" t="s">
        <v>746</v>
      </c>
      <c r="F167" s="4" t="s">
        <v>747</v>
      </c>
      <c r="G167" s="5">
        <v>0</v>
      </c>
      <c r="H167" s="5">
        <v>10000</v>
      </c>
      <c r="I167" s="5">
        <v>10000</v>
      </c>
      <c r="J167" s="5">
        <v>0</v>
      </c>
      <c r="K167" s="5">
        <v>100</v>
      </c>
    </row>
    <row r="168" spans="1:11" s="2" customFormat="1" ht="13.5" x14ac:dyDescent="0.25">
      <c r="A168" s="4" t="s">
        <v>20</v>
      </c>
      <c r="B168" s="4" t="s">
        <v>727</v>
      </c>
      <c r="C168" s="4" t="s">
        <v>742</v>
      </c>
      <c r="D168" s="4" t="s">
        <v>743</v>
      </c>
      <c r="E168" s="4" t="s">
        <v>748</v>
      </c>
      <c r="F168" s="4" t="s">
        <v>749</v>
      </c>
      <c r="G168" s="5">
        <v>0</v>
      </c>
      <c r="H168" s="5">
        <v>40000</v>
      </c>
      <c r="I168" s="5">
        <v>40000</v>
      </c>
      <c r="J168" s="5">
        <v>0</v>
      </c>
      <c r="K168" s="5">
        <v>100</v>
      </c>
    </row>
    <row r="169" spans="1:11" s="2" customFormat="1" ht="13.5" x14ac:dyDescent="0.25">
      <c r="A169" s="4" t="s">
        <v>20</v>
      </c>
      <c r="B169" s="4" t="s">
        <v>727</v>
      </c>
      <c r="C169" s="4" t="s">
        <v>742</v>
      </c>
      <c r="D169" s="4" t="s">
        <v>743</v>
      </c>
      <c r="E169" s="4" t="s">
        <v>750</v>
      </c>
      <c r="F169" s="4" t="s">
        <v>751</v>
      </c>
      <c r="G169" s="5">
        <v>0</v>
      </c>
      <c r="H169" s="5">
        <v>48000</v>
      </c>
      <c r="I169" s="5">
        <v>48000</v>
      </c>
      <c r="J169" s="5">
        <v>0</v>
      </c>
      <c r="K169" s="5">
        <v>100</v>
      </c>
    </row>
    <row r="170" spans="1:11" s="2" customFormat="1" ht="13.5" x14ac:dyDescent="0.25">
      <c r="A170" s="4" t="s">
        <v>20</v>
      </c>
      <c r="B170" s="4" t="s">
        <v>727</v>
      </c>
      <c r="C170" s="4" t="s">
        <v>663</v>
      </c>
      <c r="D170" s="4" t="s">
        <v>664</v>
      </c>
      <c r="E170" s="4" t="s">
        <v>752</v>
      </c>
      <c r="F170" s="4" t="s">
        <v>753</v>
      </c>
      <c r="G170" s="5">
        <v>0</v>
      </c>
      <c r="H170" s="5">
        <v>20000</v>
      </c>
      <c r="I170" s="5">
        <v>20000</v>
      </c>
      <c r="J170" s="5">
        <v>0</v>
      </c>
      <c r="K170" s="5">
        <v>100</v>
      </c>
    </row>
    <row r="171" spans="1:11" s="2" customFormat="1" ht="13.5" x14ac:dyDescent="0.25">
      <c r="A171" s="4" t="s">
        <v>20</v>
      </c>
      <c r="B171" s="4" t="s">
        <v>727</v>
      </c>
      <c r="C171" s="4" t="s">
        <v>754</v>
      </c>
      <c r="D171" s="4" t="s">
        <v>755</v>
      </c>
      <c r="E171" s="4" t="s">
        <v>756</v>
      </c>
      <c r="F171" s="4" t="s">
        <v>757</v>
      </c>
      <c r="G171" s="5">
        <v>0</v>
      </c>
      <c r="H171" s="5">
        <v>20000</v>
      </c>
      <c r="I171" s="5">
        <v>20000</v>
      </c>
      <c r="J171" s="5">
        <v>0</v>
      </c>
      <c r="K171" s="5">
        <v>100</v>
      </c>
    </row>
    <row r="172" spans="1:11" s="2" customFormat="1" ht="13.5" x14ac:dyDescent="0.25">
      <c r="A172" s="4" t="s">
        <v>20</v>
      </c>
      <c r="B172" s="4" t="s">
        <v>727</v>
      </c>
      <c r="C172" s="4" t="s">
        <v>754</v>
      </c>
      <c r="D172" s="4" t="s">
        <v>755</v>
      </c>
      <c r="E172" s="4" t="s">
        <v>758</v>
      </c>
      <c r="F172" s="4" t="s">
        <v>759</v>
      </c>
      <c r="G172" s="5">
        <v>0</v>
      </c>
      <c r="H172" s="5">
        <v>54000</v>
      </c>
      <c r="I172" s="5">
        <v>54000</v>
      </c>
      <c r="J172" s="5">
        <v>0</v>
      </c>
      <c r="K172" s="5">
        <v>100</v>
      </c>
    </row>
    <row r="173" spans="1:11" s="2" customFormat="1" ht="13.5" x14ac:dyDescent="0.25">
      <c r="A173" s="4" t="s">
        <v>20</v>
      </c>
      <c r="B173" s="4" t="s">
        <v>727</v>
      </c>
      <c r="C173" s="4" t="s">
        <v>754</v>
      </c>
      <c r="D173" s="4" t="s">
        <v>755</v>
      </c>
      <c r="E173" s="4" t="s">
        <v>760</v>
      </c>
      <c r="F173" s="4" t="s">
        <v>761</v>
      </c>
      <c r="G173" s="5">
        <v>0</v>
      </c>
      <c r="H173" s="5">
        <v>24000</v>
      </c>
      <c r="I173" s="5">
        <v>24000</v>
      </c>
      <c r="J173" s="5">
        <v>0</v>
      </c>
      <c r="K173" s="5">
        <v>100</v>
      </c>
    </row>
    <row r="174" spans="1:11" s="2" customFormat="1" ht="13.5" x14ac:dyDescent="0.25">
      <c r="A174" s="4" t="s">
        <v>20</v>
      </c>
      <c r="B174" s="4" t="s">
        <v>727</v>
      </c>
      <c r="C174" s="4" t="s">
        <v>754</v>
      </c>
      <c r="D174" s="4" t="s">
        <v>755</v>
      </c>
      <c r="E174" s="4" t="s">
        <v>762</v>
      </c>
      <c r="F174" s="4" t="s">
        <v>763</v>
      </c>
      <c r="G174" s="5">
        <v>0</v>
      </c>
      <c r="H174" s="5">
        <v>8000</v>
      </c>
      <c r="I174" s="5">
        <v>8000</v>
      </c>
      <c r="J174" s="5">
        <v>0</v>
      </c>
      <c r="K174" s="5">
        <v>100</v>
      </c>
    </row>
    <row r="175" spans="1:11" s="2" customFormat="1" ht="13.5" x14ac:dyDescent="0.25">
      <c r="A175" s="4" t="s">
        <v>20</v>
      </c>
      <c r="B175" s="4" t="s">
        <v>727</v>
      </c>
      <c r="C175" s="4" t="s">
        <v>754</v>
      </c>
      <c r="D175" s="4" t="s">
        <v>755</v>
      </c>
      <c r="E175" s="4" t="s">
        <v>764</v>
      </c>
      <c r="F175" s="4" t="s">
        <v>765</v>
      </c>
      <c r="G175" s="5">
        <v>0</v>
      </c>
      <c r="H175" s="5">
        <v>13000</v>
      </c>
      <c r="I175" s="5">
        <v>0</v>
      </c>
      <c r="J175" s="5">
        <v>13000</v>
      </c>
      <c r="K175" s="5">
        <v>0</v>
      </c>
    </row>
    <row r="176" spans="1:11" s="2" customFormat="1" ht="13.5" x14ac:dyDescent="0.25">
      <c r="A176" s="4" t="s">
        <v>20</v>
      </c>
      <c r="B176" s="4" t="s">
        <v>727</v>
      </c>
      <c r="C176" s="4" t="s">
        <v>688</v>
      </c>
      <c r="D176" s="4" t="s">
        <v>689</v>
      </c>
      <c r="E176" s="4" t="s">
        <v>766</v>
      </c>
      <c r="F176" s="4" t="s">
        <v>767</v>
      </c>
      <c r="G176" s="5">
        <v>560000</v>
      </c>
      <c r="H176" s="5">
        <v>45500</v>
      </c>
      <c r="I176" s="5">
        <v>0</v>
      </c>
      <c r="J176" s="5">
        <v>45500</v>
      </c>
      <c r="K176" s="5">
        <v>0</v>
      </c>
    </row>
    <row r="177" spans="1:11" s="2" customFormat="1" ht="13.5" x14ac:dyDescent="0.25">
      <c r="A177" s="85" t="s">
        <v>768</v>
      </c>
      <c r="B177" s="85"/>
      <c r="C177" s="85"/>
      <c r="D177" s="85"/>
      <c r="E177" s="85"/>
      <c r="F177" s="85"/>
      <c r="G177" s="6">
        <v>1361000</v>
      </c>
      <c r="H177" s="6">
        <v>1341500</v>
      </c>
      <c r="I177" s="6">
        <v>683523</v>
      </c>
      <c r="J177" s="6">
        <v>657977</v>
      </c>
      <c r="K177" s="6">
        <v>50.95</v>
      </c>
    </row>
    <row r="178" spans="1:11" s="2" customFormat="1" ht="13.5" x14ac:dyDescent="0.25">
      <c r="A178" s="85" t="s">
        <v>150</v>
      </c>
      <c r="B178" s="85"/>
      <c r="C178" s="85"/>
      <c r="D178" s="85"/>
      <c r="E178" s="85"/>
      <c r="F178" s="85"/>
      <c r="G178" s="6">
        <v>25403000</v>
      </c>
      <c r="H178" s="6">
        <v>26054700</v>
      </c>
      <c r="I178" s="6">
        <v>13564647.24</v>
      </c>
      <c r="J178" s="6">
        <v>12490052.76</v>
      </c>
      <c r="K178" s="6">
        <v>52.06</v>
      </c>
    </row>
    <row r="179" spans="1:11" s="2" customFormat="1" ht="13.5" x14ac:dyDescent="0.25">
      <c r="A179" s="4" t="s">
        <v>22</v>
      </c>
      <c r="B179" s="4" t="s">
        <v>151</v>
      </c>
      <c r="C179" s="4" t="s">
        <v>769</v>
      </c>
      <c r="D179" s="4" t="s">
        <v>770</v>
      </c>
      <c r="E179" s="4" t="s">
        <v>164</v>
      </c>
      <c r="F179" s="4" t="s">
        <v>165</v>
      </c>
      <c r="G179" s="5">
        <v>0</v>
      </c>
      <c r="H179" s="5">
        <v>5000</v>
      </c>
      <c r="I179" s="5">
        <v>4961</v>
      </c>
      <c r="J179" s="5">
        <v>39</v>
      </c>
      <c r="K179" s="5">
        <v>99.22</v>
      </c>
    </row>
    <row r="180" spans="1:11" s="2" customFormat="1" ht="13.5" x14ac:dyDescent="0.25">
      <c r="A180" s="4" t="s">
        <v>22</v>
      </c>
      <c r="B180" s="4" t="s">
        <v>151</v>
      </c>
      <c r="C180" s="4" t="s">
        <v>579</v>
      </c>
      <c r="D180" s="4" t="s">
        <v>580</v>
      </c>
      <c r="E180" s="4" t="s">
        <v>771</v>
      </c>
      <c r="F180" s="4" t="s">
        <v>772</v>
      </c>
      <c r="G180" s="5">
        <v>50000</v>
      </c>
      <c r="H180" s="5">
        <v>50000</v>
      </c>
      <c r="I180" s="5">
        <v>0</v>
      </c>
      <c r="J180" s="5">
        <v>50000</v>
      </c>
      <c r="K180" s="5">
        <v>0</v>
      </c>
    </row>
    <row r="181" spans="1:11" s="2" customFormat="1" ht="13.5" x14ac:dyDescent="0.25">
      <c r="A181" s="4" t="s">
        <v>22</v>
      </c>
      <c r="B181" s="4" t="s">
        <v>151</v>
      </c>
      <c r="C181" s="4" t="s">
        <v>579</v>
      </c>
      <c r="D181" s="4" t="s">
        <v>580</v>
      </c>
      <c r="E181" s="4" t="s">
        <v>773</v>
      </c>
      <c r="F181" s="4" t="s">
        <v>774</v>
      </c>
      <c r="G181" s="5">
        <v>50000</v>
      </c>
      <c r="H181" s="5">
        <v>50000</v>
      </c>
      <c r="I181" s="5">
        <v>0</v>
      </c>
      <c r="J181" s="5">
        <v>50000</v>
      </c>
      <c r="K181" s="5">
        <v>0</v>
      </c>
    </row>
    <row r="182" spans="1:11" s="2" customFormat="1" ht="13.5" x14ac:dyDescent="0.25">
      <c r="A182" s="4" t="s">
        <v>22</v>
      </c>
      <c r="B182" s="4" t="s">
        <v>151</v>
      </c>
      <c r="C182" s="4" t="s">
        <v>583</v>
      </c>
      <c r="D182" s="4" t="s">
        <v>584</v>
      </c>
      <c r="E182" s="4" t="s">
        <v>775</v>
      </c>
      <c r="F182" s="4" t="s">
        <v>776</v>
      </c>
      <c r="G182" s="5">
        <v>10000</v>
      </c>
      <c r="H182" s="5">
        <v>60000</v>
      </c>
      <c r="I182" s="5">
        <v>49730</v>
      </c>
      <c r="J182" s="5">
        <v>10270</v>
      </c>
      <c r="K182" s="5">
        <v>82.88333333333334</v>
      </c>
    </row>
    <row r="183" spans="1:11" s="2" customFormat="1" ht="13.5" x14ac:dyDescent="0.25">
      <c r="A183" s="4" t="s">
        <v>22</v>
      </c>
      <c r="B183" s="4" t="s">
        <v>151</v>
      </c>
      <c r="C183" s="4" t="s">
        <v>67</v>
      </c>
      <c r="D183" s="4" t="s">
        <v>68</v>
      </c>
      <c r="E183" s="4" t="s">
        <v>777</v>
      </c>
      <c r="F183" s="4" t="s">
        <v>778</v>
      </c>
      <c r="G183" s="5">
        <v>250000</v>
      </c>
      <c r="H183" s="5">
        <v>250000</v>
      </c>
      <c r="I183" s="5">
        <v>32520.639999999999</v>
      </c>
      <c r="J183" s="5">
        <v>217479.36</v>
      </c>
      <c r="K183" s="5">
        <v>13.008255999999999</v>
      </c>
    </row>
    <row r="184" spans="1:11" s="2" customFormat="1" ht="13.5" x14ac:dyDescent="0.25">
      <c r="A184" s="4" t="s">
        <v>22</v>
      </c>
      <c r="B184" s="4" t="s">
        <v>151</v>
      </c>
      <c r="C184" s="4" t="s">
        <v>559</v>
      </c>
      <c r="D184" s="4" t="s">
        <v>560</v>
      </c>
      <c r="E184" s="4" t="s">
        <v>779</v>
      </c>
      <c r="F184" s="4" t="s">
        <v>780</v>
      </c>
      <c r="G184" s="5">
        <v>800000</v>
      </c>
      <c r="H184" s="5">
        <v>800000</v>
      </c>
      <c r="I184" s="5">
        <v>470145.26</v>
      </c>
      <c r="J184" s="5">
        <v>329854.74</v>
      </c>
      <c r="K184" s="5">
        <v>58.768157500000001</v>
      </c>
    </row>
    <row r="185" spans="1:11" s="2" customFormat="1" ht="13.5" x14ac:dyDescent="0.25">
      <c r="A185" s="4" t="s">
        <v>22</v>
      </c>
      <c r="B185" s="4" t="s">
        <v>151</v>
      </c>
      <c r="C185" s="4" t="s">
        <v>559</v>
      </c>
      <c r="D185" s="4" t="s">
        <v>560</v>
      </c>
      <c r="E185" s="4" t="s">
        <v>781</v>
      </c>
      <c r="F185" s="4" t="s">
        <v>782</v>
      </c>
      <c r="G185" s="5">
        <v>15000</v>
      </c>
      <c r="H185" s="5">
        <v>15000</v>
      </c>
      <c r="I185" s="5">
        <v>2420</v>
      </c>
      <c r="J185" s="5">
        <v>12580</v>
      </c>
      <c r="K185" s="5">
        <v>16.133333333333333</v>
      </c>
    </row>
    <row r="186" spans="1:11" s="2" customFormat="1" ht="13.5" x14ac:dyDescent="0.25">
      <c r="A186" s="4" t="s">
        <v>22</v>
      </c>
      <c r="B186" s="4" t="s">
        <v>151</v>
      </c>
      <c r="C186" s="4" t="s">
        <v>559</v>
      </c>
      <c r="D186" s="4" t="s">
        <v>560</v>
      </c>
      <c r="E186" s="4" t="s">
        <v>783</v>
      </c>
      <c r="F186" s="4" t="s">
        <v>784</v>
      </c>
      <c r="G186" s="5">
        <v>9500000</v>
      </c>
      <c r="H186" s="5">
        <v>9500000</v>
      </c>
      <c r="I186" s="5">
        <v>4294219</v>
      </c>
      <c r="J186" s="5">
        <v>5205781</v>
      </c>
      <c r="K186" s="5">
        <v>45.202305263157896</v>
      </c>
    </row>
    <row r="187" spans="1:11" s="2" customFormat="1" ht="13.5" x14ac:dyDescent="0.25">
      <c r="A187" s="4" t="s">
        <v>22</v>
      </c>
      <c r="B187" s="4" t="s">
        <v>151</v>
      </c>
      <c r="C187" s="4" t="s">
        <v>79</v>
      </c>
      <c r="D187" s="4" t="s">
        <v>574</v>
      </c>
      <c r="E187" s="4" t="s">
        <v>152</v>
      </c>
      <c r="F187" s="4" t="s">
        <v>153</v>
      </c>
      <c r="G187" s="5">
        <v>1400000</v>
      </c>
      <c r="H187" s="5">
        <v>1300000</v>
      </c>
      <c r="I187" s="5">
        <v>912998.57</v>
      </c>
      <c r="J187" s="5">
        <v>387001.43</v>
      </c>
      <c r="K187" s="5">
        <v>70.230659230769234</v>
      </c>
    </row>
    <row r="188" spans="1:11" s="2" customFormat="1" ht="13.5" x14ac:dyDescent="0.25">
      <c r="A188" s="4" t="s">
        <v>22</v>
      </c>
      <c r="B188" s="4" t="s">
        <v>151</v>
      </c>
      <c r="C188" s="4" t="s">
        <v>79</v>
      </c>
      <c r="D188" s="4" t="s">
        <v>574</v>
      </c>
      <c r="E188" s="4" t="s">
        <v>154</v>
      </c>
      <c r="F188" s="4" t="s">
        <v>155</v>
      </c>
      <c r="G188" s="5">
        <v>500000</v>
      </c>
      <c r="H188" s="5">
        <v>500000</v>
      </c>
      <c r="I188" s="5">
        <v>421914.49</v>
      </c>
      <c r="J188" s="5">
        <v>78085.509999999995</v>
      </c>
      <c r="K188" s="5">
        <v>84.382897999999997</v>
      </c>
    </row>
    <row r="189" spans="1:11" s="2" customFormat="1" ht="13.5" x14ac:dyDescent="0.25">
      <c r="A189" s="4" t="s">
        <v>22</v>
      </c>
      <c r="B189" s="4" t="s">
        <v>151</v>
      </c>
      <c r="C189" s="4" t="s">
        <v>79</v>
      </c>
      <c r="D189" s="4" t="s">
        <v>574</v>
      </c>
      <c r="E189" s="4" t="s">
        <v>156</v>
      </c>
      <c r="F189" s="4" t="s">
        <v>157</v>
      </c>
      <c r="G189" s="5">
        <v>800000</v>
      </c>
      <c r="H189" s="5">
        <v>759000</v>
      </c>
      <c r="I189" s="5">
        <v>358585.56</v>
      </c>
      <c r="J189" s="5">
        <v>400414.44</v>
      </c>
      <c r="K189" s="5">
        <v>47.244474308300397</v>
      </c>
    </row>
    <row r="190" spans="1:11" s="2" customFormat="1" ht="13.5" x14ac:dyDescent="0.25">
      <c r="A190" s="4" t="s">
        <v>22</v>
      </c>
      <c r="B190" s="4" t="s">
        <v>151</v>
      </c>
      <c r="C190" s="4" t="s">
        <v>79</v>
      </c>
      <c r="D190" s="4" t="s">
        <v>574</v>
      </c>
      <c r="E190" s="4" t="s">
        <v>158</v>
      </c>
      <c r="F190" s="4" t="s">
        <v>159</v>
      </c>
      <c r="G190" s="5">
        <v>700000</v>
      </c>
      <c r="H190" s="5">
        <v>700000</v>
      </c>
      <c r="I190" s="5">
        <v>265039.90999999997</v>
      </c>
      <c r="J190" s="5">
        <v>434960.09</v>
      </c>
      <c r="K190" s="5">
        <v>37.862844285714289</v>
      </c>
    </row>
    <row r="191" spans="1:11" s="2" customFormat="1" ht="13.5" x14ac:dyDescent="0.25">
      <c r="A191" s="4" t="s">
        <v>22</v>
      </c>
      <c r="B191" s="4" t="s">
        <v>151</v>
      </c>
      <c r="C191" s="4" t="s">
        <v>79</v>
      </c>
      <c r="D191" s="4" t="s">
        <v>574</v>
      </c>
      <c r="E191" s="4" t="s">
        <v>160</v>
      </c>
      <c r="F191" s="4" t="s">
        <v>161</v>
      </c>
      <c r="G191" s="5">
        <v>50000</v>
      </c>
      <c r="H191" s="5">
        <v>45000</v>
      </c>
      <c r="I191" s="5">
        <v>22127</v>
      </c>
      <c r="J191" s="5">
        <v>22873</v>
      </c>
      <c r="K191" s="5">
        <v>49.171111111111109</v>
      </c>
    </row>
    <row r="192" spans="1:11" s="2" customFormat="1" ht="13.5" x14ac:dyDescent="0.25">
      <c r="A192" s="4" t="s">
        <v>22</v>
      </c>
      <c r="B192" s="4" t="s">
        <v>151</v>
      </c>
      <c r="C192" s="4" t="s">
        <v>79</v>
      </c>
      <c r="D192" s="4" t="s">
        <v>574</v>
      </c>
      <c r="E192" s="4" t="s">
        <v>162</v>
      </c>
      <c r="F192" s="4" t="s">
        <v>163</v>
      </c>
      <c r="G192" s="5">
        <v>50000</v>
      </c>
      <c r="H192" s="5">
        <v>55000</v>
      </c>
      <c r="I192" s="5">
        <v>20394.55</v>
      </c>
      <c r="J192" s="5">
        <v>34605.449999999997</v>
      </c>
      <c r="K192" s="5">
        <v>37.081000000000003</v>
      </c>
    </row>
    <row r="193" spans="1:11" s="2" customFormat="1" ht="13.5" x14ac:dyDescent="0.25">
      <c r="A193" s="4" t="s">
        <v>22</v>
      </c>
      <c r="B193" s="4" t="s">
        <v>151</v>
      </c>
      <c r="C193" s="4" t="s">
        <v>79</v>
      </c>
      <c r="D193" s="4" t="s">
        <v>574</v>
      </c>
      <c r="E193" s="4" t="s">
        <v>164</v>
      </c>
      <c r="F193" s="4" t="s">
        <v>165</v>
      </c>
      <c r="G193" s="5">
        <v>400000</v>
      </c>
      <c r="H193" s="5">
        <v>395000</v>
      </c>
      <c r="I193" s="5">
        <v>169903.97</v>
      </c>
      <c r="J193" s="5">
        <v>225096.03</v>
      </c>
      <c r="K193" s="5">
        <v>43.013663291139238</v>
      </c>
    </row>
    <row r="194" spans="1:11" s="2" customFormat="1" ht="13.5" x14ac:dyDescent="0.25">
      <c r="A194" s="4" t="s">
        <v>22</v>
      </c>
      <c r="B194" s="4" t="s">
        <v>151</v>
      </c>
      <c r="C194" s="4" t="s">
        <v>79</v>
      </c>
      <c r="D194" s="4" t="s">
        <v>574</v>
      </c>
      <c r="E194" s="4" t="s">
        <v>166</v>
      </c>
      <c r="F194" s="4" t="s">
        <v>167</v>
      </c>
      <c r="G194" s="5">
        <v>500000</v>
      </c>
      <c r="H194" s="5">
        <v>0</v>
      </c>
      <c r="I194" s="5">
        <v>0</v>
      </c>
      <c r="J194" s="5">
        <v>0</v>
      </c>
      <c r="K194" s="5">
        <v>0</v>
      </c>
    </row>
    <row r="195" spans="1:11" s="2" customFormat="1" ht="13.5" x14ac:dyDescent="0.25">
      <c r="A195" s="4" t="s">
        <v>22</v>
      </c>
      <c r="B195" s="4" t="s">
        <v>151</v>
      </c>
      <c r="C195" s="4" t="s">
        <v>79</v>
      </c>
      <c r="D195" s="4" t="s">
        <v>574</v>
      </c>
      <c r="E195" s="4" t="s">
        <v>168</v>
      </c>
      <c r="F195" s="4" t="s">
        <v>169</v>
      </c>
      <c r="G195" s="5">
        <v>200000</v>
      </c>
      <c r="H195" s="5">
        <v>0</v>
      </c>
      <c r="I195" s="5">
        <v>0</v>
      </c>
      <c r="J195" s="5">
        <v>0</v>
      </c>
      <c r="K195" s="5">
        <v>0</v>
      </c>
    </row>
    <row r="196" spans="1:11" s="2" customFormat="1" ht="13.5" x14ac:dyDescent="0.25">
      <c r="A196" s="4" t="s">
        <v>22</v>
      </c>
      <c r="B196" s="4" t="s">
        <v>151</v>
      </c>
      <c r="C196" s="4" t="s">
        <v>79</v>
      </c>
      <c r="D196" s="4" t="s">
        <v>574</v>
      </c>
      <c r="E196" s="4" t="s">
        <v>170</v>
      </c>
      <c r="F196" s="4" t="s">
        <v>171</v>
      </c>
      <c r="G196" s="5">
        <v>100000</v>
      </c>
      <c r="H196" s="5">
        <v>204000</v>
      </c>
      <c r="I196" s="5">
        <v>0</v>
      </c>
      <c r="J196" s="5">
        <v>204000</v>
      </c>
      <c r="K196" s="5">
        <v>0</v>
      </c>
    </row>
    <row r="197" spans="1:11" s="2" customFormat="1" ht="13.5" x14ac:dyDescent="0.25">
      <c r="A197" s="4" t="s">
        <v>22</v>
      </c>
      <c r="B197" s="4" t="s">
        <v>151</v>
      </c>
      <c r="C197" s="4" t="s">
        <v>79</v>
      </c>
      <c r="D197" s="4" t="s">
        <v>574</v>
      </c>
      <c r="E197" s="4" t="s">
        <v>172</v>
      </c>
      <c r="F197" s="4" t="s">
        <v>173</v>
      </c>
      <c r="G197" s="5">
        <v>0</v>
      </c>
      <c r="H197" s="5">
        <v>187000</v>
      </c>
      <c r="I197" s="5">
        <v>0</v>
      </c>
      <c r="J197" s="5">
        <v>187000</v>
      </c>
      <c r="K197" s="5">
        <v>0</v>
      </c>
    </row>
    <row r="198" spans="1:11" s="2" customFormat="1" ht="13.5" x14ac:dyDescent="0.25">
      <c r="A198" s="4" t="s">
        <v>22</v>
      </c>
      <c r="B198" s="4" t="s">
        <v>151</v>
      </c>
      <c r="C198" s="4" t="s">
        <v>79</v>
      </c>
      <c r="D198" s="4" t="s">
        <v>574</v>
      </c>
      <c r="E198" s="4" t="s">
        <v>174</v>
      </c>
      <c r="F198" s="4" t="s">
        <v>175</v>
      </c>
      <c r="G198" s="5">
        <v>0</v>
      </c>
      <c r="H198" s="5">
        <v>551000</v>
      </c>
      <c r="I198" s="5">
        <v>0</v>
      </c>
      <c r="J198" s="5">
        <v>551000</v>
      </c>
      <c r="K198" s="5">
        <v>0</v>
      </c>
    </row>
    <row r="199" spans="1:11" s="2" customFormat="1" ht="13.5" x14ac:dyDescent="0.25">
      <c r="A199" s="85" t="s">
        <v>464</v>
      </c>
      <c r="B199" s="85"/>
      <c r="C199" s="85"/>
      <c r="D199" s="85"/>
      <c r="E199" s="85"/>
      <c r="F199" s="85"/>
      <c r="G199" s="6">
        <v>15375000</v>
      </c>
      <c r="H199" s="6">
        <v>15426000</v>
      </c>
      <c r="I199" s="6">
        <v>7024959.9500000002</v>
      </c>
      <c r="J199" s="6">
        <v>8401040.0500000007</v>
      </c>
      <c r="K199" s="6">
        <v>45.54</v>
      </c>
    </row>
    <row r="200" spans="1:11" s="2" customFormat="1" ht="13.5" x14ac:dyDescent="0.25">
      <c r="A200" s="4" t="s">
        <v>22</v>
      </c>
      <c r="B200" s="4" t="s">
        <v>785</v>
      </c>
      <c r="C200" s="4" t="s">
        <v>559</v>
      </c>
      <c r="D200" s="4" t="s">
        <v>560</v>
      </c>
      <c r="E200" s="4" t="s">
        <v>786</v>
      </c>
      <c r="F200" s="4" t="s">
        <v>787</v>
      </c>
      <c r="G200" s="5">
        <v>0</v>
      </c>
      <c r="H200" s="5">
        <v>180000</v>
      </c>
      <c r="I200" s="5">
        <v>116800</v>
      </c>
      <c r="J200" s="5">
        <v>63200</v>
      </c>
      <c r="K200" s="5">
        <v>64.888888888888886</v>
      </c>
    </row>
    <row r="201" spans="1:11" s="2" customFormat="1" ht="26.25" x14ac:dyDescent="0.25">
      <c r="A201" s="4" t="s">
        <v>22</v>
      </c>
      <c r="B201" s="4" t="s">
        <v>785</v>
      </c>
      <c r="C201" s="4" t="s">
        <v>736</v>
      </c>
      <c r="D201" s="4" t="s">
        <v>737</v>
      </c>
      <c r="E201" s="4" t="s">
        <v>788</v>
      </c>
      <c r="F201" s="4" t="s">
        <v>789</v>
      </c>
      <c r="G201" s="5">
        <v>0</v>
      </c>
      <c r="H201" s="5">
        <v>164100</v>
      </c>
      <c r="I201" s="5">
        <v>164100</v>
      </c>
      <c r="J201" s="5">
        <v>0</v>
      </c>
      <c r="K201" s="5">
        <v>100</v>
      </c>
    </row>
    <row r="202" spans="1:11" s="2" customFormat="1" ht="13.5" x14ac:dyDescent="0.25">
      <c r="A202" s="4" t="s">
        <v>22</v>
      </c>
      <c r="B202" s="4" t="s">
        <v>785</v>
      </c>
      <c r="C202" s="4" t="s">
        <v>742</v>
      </c>
      <c r="D202" s="4" t="s">
        <v>743</v>
      </c>
      <c r="E202" s="4" t="s">
        <v>790</v>
      </c>
      <c r="F202" s="4" t="s">
        <v>791</v>
      </c>
      <c r="G202" s="5">
        <v>0</v>
      </c>
      <c r="H202" s="5">
        <v>3560700</v>
      </c>
      <c r="I202" s="5">
        <v>3560700</v>
      </c>
      <c r="J202" s="5">
        <v>0</v>
      </c>
      <c r="K202" s="5">
        <v>100</v>
      </c>
    </row>
    <row r="203" spans="1:11" s="2" customFormat="1" ht="13.5" x14ac:dyDescent="0.25">
      <c r="A203" s="4" t="s">
        <v>22</v>
      </c>
      <c r="B203" s="4" t="s">
        <v>785</v>
      </c>
      <c r="C203" s="4" t="s">
        <v>742</v>
      </c>
      <c r="D203" s="4" t="s">
        <v>743</v>
      </c>
      <c r="E203" s="4" t="s">
        <v>792</v>
      </c>
      <c r="F203" s="4" t="s">
        <v>793</v>
      </c>
      <c r="G203" s="5">
        <v>0</v>
      </c>
      <c r="H203" s="5">
        <v>388500</v>
      </c>
      <c r="I203" s="5">
        <v>388500</v>
      </c>
      <c r="J203" s="5">
        <v>0</v>
      </c>
      <c r="K203" s="5">
        <v>100</v>
      </c>
    </row>
    <row r="204" spans="1:11" s="2" customFormat="1" ht="13.5" x14ac:dyDescent="0.25">
      <c r="A204" s="4" t="s">
        <v>22</v>
      </c>
      <c r="B204" s="4" t="s">
        <v>785</v>
      </c>
      <c r="C204" s="4" t="s">
        <v>742</v>
      </c>
      <c r="D204" s="4" t="s">
        <v>743</v>
      </c>
      <c r="E204" s="4" t="s">
        <v>794</v>
      </c>
      <c r="F204" s="4" t="s">
        <v>795</v>
      </c>
      <c r="G204" s="5">
        <v>0</v>
      </c>
      <c r="H204" s="5">
        <v>16100</v>
      </c>
      <c r="I204" s="5">
        <v>16100</v>
      </c>
      <c r="J204" s="5">
        <v>0</v>
      </c>
      <c r="K204" s="5">
        <v>100</v>
      </c>
    </row>
    <row r="205" spans="1:11" s="2" customFormat="1" ht="13.5" x14ac:dyDescent="0.25">
      <c r="A205" s="4" t="s">
        <v>22</v>
      </c>
      <c r="B205" s="4" t="s">
        <v>785</v>
      </c>
      <c r="C205" s="4" t="s">
        <v>742</v>
      </c>
      <c r="D205" s="4" t="s">
        <v>743</v>
      </c>
      <c r="E205" s="4" t="s">
        <v>796</v>
      </c>
      <c r="F205" s="4" t="s">
        <v>797</v>
      </c>
      <c r="G205" s="5">
        <v>0</v>
      </c>
      <c r="H205" s="5">
        <v>27500</v>
      </c>
      <c r="I205" s="5">
        <v>27500</v>
      </c>
      <c r="J205" s="5">
        <v>0</v>
      </c>
      <c r="K205" s="5">
        <v>100</v>
      </c>
    </row>
    <row r="206" spans="1:11" s="2" customFormat="1" ht="13.5" x14ac:dyDescent="0.25">
      <c r="A206" s="4" t="s">
        <v>22</v>
      </c>
      <c r="B206" s="4" t="s">
        <v>785</v>
      </c>
      <c r="C206" s="4" t="s">
        <v>742</v>
      </c>
      <c r="D206" s="4" t="s">
        <v>743</v>
      </c>
      <c r="E206" s="4" t="s">
        <v>798</v>
      </c>
      <c r="F206" s="4" t="s">
        <v>799</v>
      </c>
      <c r="G206" s="5">
        <v>0</v>
      </c>
      <c r="H206" s="5">
        <v>180900</v>
      </c>
      <c r="I206" s="5">
        <v>180900</v>
      </c>
      <c r="J206" s="5">
        <v>0</v>
      </c>
      <c r="K206" s="5">
        <v>100</v>
      </c>
    </row>
    <row r="207" spans="1:11" s="2" customFormat="1" ht="13.5" x14ac:dyDescent="0.25">
      <c r="A207" s="4" t="s">
        <v>22</v>
      </c>
      <c r="B207" s="4" t="s">
        <v>785</v>
      </c>
      <c r="C207" s="4" t="s">
        <v>742</v>
      </c>
      <c r="D207" s="4" t="s">
        <v>743</v>
      </c>
      <c r="E207" s="4" t="s">
        <v>800</v>
      </c>
      <c r="F207" s="4" t="s">
        <v>801</v>
      </c>
      <c r="G207" s="5">
        <v>0</v>
      </c>
      <c r="H207" s="5">
        <v>29300</v>
      </c>
      <c r="I207" s="5">
        <v>29300</v>
      </c>
      <c r="J207" s="5">
        <v>0</v>
      </c>
      <c r="K207" s="5">
        <v>100</v>
      </c>
    </row>
    <row r="208" spans="1:11" s="2" customFormat="1" ht="13.5" x14ac:dyDescent="0.25">
      <c r="A208" s="4" t="s">
        <v>22</v>
      </c>
      <c r="B208" s="4" t="s">
        <v>785</v>
      </c>
      <c r="C208" s="4" t="s">
        <v>742</v>
      </c>
      <c r="D208" s="4" t="s">
        <v>743</v>
      </c>
      <c r="E208" s="4" t="s">
        <v>802</v>
      </c>
      <c r="F208" s="4" t="s">
        <v>803</v>
      </c>
      <c r="G208" s="5">
        <v>0</v>
      </c>
      <c r="H208" s="5">
        <v>642500</v>
      </c>
      <c r="I208" s="5">
        <v>642500</v>
      </c>
      <c r="J208" s="5">
        <v>0</v>
      </c>
      <c r="K208" s="5">
        <v>100</v>
      </c>
    </row>
    <row r="209" spans="1:11" s="2" customFormat="1" ht="13.5" x14ac:dyDescent="0.25">
      <c r="A209" s="4" t="s">
        <v>22</v>
      </c>
      <c r="B209" s="4" t="s">
        <v>785</v>
      </c>
      <c r="C209" s="4" t="s">
        <v>742</v>
      </c>
      <c r="D209" s="4" t="s">
        <v>743</v>
      </c>
      <c r="E209" s="4" t="s">
        <v>804</v>
      </c>
      <c r="F209" s="4" t="s">
        <v>805</v>
      </c>
      <c r="G209" s="5">
        <v>0</v>
      </c>
      <c r="H209" s="5">
        <v>45300</v>
      </c>
      <c r="I209" s="5">
        <v>45300</v>
      </c>
      <c r="J209" s="5">
        <v>0</v>
      </c>
      <c r="K209" s="5">
        <v>100</v>
      </c>
    </row>
    <row r="210" spans="1:11" s="2" customFormat="1" ht="13.5" x14ac:dyDescent="0.25">
      <c r="A210" s="4" t="s">
        <v>22</v>
      </c>
      <c r="B210" s="4" t="s">
        <v>785</v>
      </c>
      <c r="C210" s="4" t="s">
        <v>742</v>
      </c>
      <c r="D210" s="4" t="s">
        <v>743</v>
      </c>
      <c r="E210" s="4" t="s">
        <v>806</v>
      </c>
      <c r="F210" s="4" t="s">
        <v>807</v>
      </c>
      <c r="G210" s="5">
        <v>0</v>
      </c>
      <c r="H210" s="5">
        <v>13700</v>
      </c>
      <c r="I210" s="5">
        <v>13700</v>
      </c>
      <c r="J210" s="5">
        <v>0</v>
      </c>
      <c r="K210" s="5">
        <v>100</v>
      </c>
    </row>
    <row r="211" spans="1:11" s="2" customFormat="1" ht="13.5" x14ac:dyDescent="0.25">
      <c r="A211" s="4" t="s">
        <v>22</v>
      </c>
      <c r="B211" s="4" t="s">
        <v>785</v>
      </c>
      <c r="C211" s="4" t="s">
        <v>742</v>
      </c>
      <c r="D211" s="4" t="s">
        <v>743</v>
      </c>
      <c r="E211" s="4" t="s">
        <v>808</v>
      </c>
      <c r="F211" s="4" t="s">
        <v>809</v>
      </c>
      <c r="G211" s="5">
        <v>0</v>
      </c>
      <c r="H211" s="5">
        <v>1512100</v>
      </c>
      <c r="I211" s="5">
        <v>1512100</v>
      </c>
      <c r="J211" s="5">
        <v>0</v>
      </c>
      <c r="K211" s="5">
        <v>100</v>
      </c>
    </row>
    <row r="212" spans="1:11" s="2" customFormat="1" ht="13.5" x14ac:dyDescent="0.25">
      <c r="A212" s="4" t="s">
        <v>22</v>
      </c>
      <c r="B212" s="4" t="s">
        <v>785</v>
      </c>
      <c r="C212" s="4" t="s">
        <v>742</v>
      </c>
      <c r="D212" s="4" t="s">
        <v>743</v>
      </c>
      <c r="E212" s="4" t="s">
        <v>810</v>
      </c>
      <c r="F212" s="4" t="s">
        <v>811</v>
      </c>
      <c r="G212" s="5">
        <v>0</v>
      </c>
      <c r="H212" s="5">
        <v>23500</v>
      </c>
      <c r="I212" s="5">
        <v>23500</v>
      </c>
      <c r="J212" s="5">
        <v>0</v>
      </c>
      <c r="K212" s="5">
        <v>100</v>
      </c>
    </row>
    <row r="213" spans="1:11" s="2" customFormat="1" ht="13.5" x14ac:dyDescent="0.25">
      <c r="A213" s="4" t="s">
        <v>22</v>
      </c>
      <c r="B213" s="4" t="s">
        <v>785</v>
      </c>
      <c r="C213" s="4" t="s">
        <v>742</v>
      </c>
      <c r="D213" s="4" t="s">
        <v>743</v>
      </c>
      <c r="E213" s="4" t="s">
        <v>812</v>
      </c>
      <c r="F213" s="4" t="s">
        <v>813</v>
      </c>
      <c r="G213" s="5">
        <v>0</v>
      </c>
      <c r="H213" s="5">
        <v>19400</v>
      </c>
      <c r="I213" s="5">
        <v>19400</v>
      </c>
      <c r="J213" s="5">
        <v>0</v>
      </c>
      <c r="K213" s="5">
        <v>100</v>
      </c>
    </row>
    <row r="214" spans="1:11" s="2" customFormat="1" ht="13.5" x14ac:dyDescent="0.25">
      <c r="A214" s="4" t="s">
        <v>22</v>
      </c>
      <c r="B214" s="4" t="s">
        <v>785</v>
      </c>
      <c r="C214" s="4" t="s">
        <v>754</v>
      </c>
      <c r="D214" s="4" t="s">
        <v>755</v>
      </c>
      <c r="E214" s="4" t="s">
        <v>814</v>
      </c>
      <c r="F214" s="4" t="s">
        <v>815</v>
      </c>
      <c r="G214" s="5">
        <v>0</v>
      </c>
      <c r="H214" s="5">
        <v>5200</v>
      </c>
      <c r="I214" s="5">
        <v>5200</v>
      </c>
      <c r="J214" s="5">
        <v>0</v>
      </c>
      <c r="K214" s="5">
        <v>100</v>
      </c>
    </row>
    <row r="215" spans="1:11" s="2" customFormat="1" ht="13.5" x14ac:dyDescent="0.25">
      <c r="A215" s="4" t="s">
        <v>22</v>
      </c>
      <c r="B215" s="4" t="s">
        <v>785</v>
      </c>
      <c r="C215" s="4" t="s">
        <v>754</v>
      </c>
      <c r="D215" s="4" t="s">
        <v>755</v>
      </c>
      <c r="E215" s="4" t="s">
        <v>816</v>
      </c>
      <c r="F215" s="4" t="s">
        <v>817</v>
      </c>
      <c r="G215" s="5">
        <v>0</v>
      </c>
      <c r="H215" s="5">
        <v>18200</v>
      </c>
      <c r="I215" s="5">
        <v>18200</v>
      </c>
      <c r="J215" s="5">
        <v>0</v>
      </c>
      <c r="K215" s="5">
        <v>100</v>
      </c>
    </row>
    <row r="216" spans="1:11" s="2" customFormat="1" ht="13.5" x14ac:dyDescent="0.25">
      <c r="A216" s="4" t="s">
        <v>22</v>
      </c>
      <c r="B216" s="4" t="s">
        <v>785</v>
      </c>
      <c r="C216" s="4" t="s">
        <v>754</v>
      </c>
      <c r="D216" s="4" t="s">
        <v>755</v>
      </c>
      <c r="E216" s="4" t="s">
        <v>818</v>
      </c>
      <c r="F216" s="4" t="s">
        <v>819</v>
      </c>
      <c r="G216" s="5">
        <v>0</v>
      </c>
      <c r="H216" s="5">
        <v>33900</v>
      </c>
      <c r="I216" s="5">
        <v>33900</v>
      </c>
      <c r="J216" s="5">
        <v>0</v>
      </c>
      <c r="K216" s="5">
        <v>100</v>
      </c>
    </row>
    <row r="217" spans="1:11" s="2" customFormat="1" ht="13.5" x14ac:dyDescent="0.25">
      <c r="A217" s="4" t="s">
        <v>22</v>
      </c>
      <c r="B217" s="4" t="s">
        <v>785</v>
      </c>
      <c r="C217" s="4" t="s">
        <v>754</v>
      </c>
      <c r="D217" s="4" t="s">
        <v>755</v>
      </c>
      <c r="E217" s="4" t="s">
        <v>820</v>
      </c>
      <c r="F217" s="4" t="s">
        <v>821</v>
      </c>
      <c r="G217" s="5">
        <v>0</v>
      </c>
      <c r="H217" s="5">
        <v>8000</v>
      </c>
      <c r="I217" s="5">
        <v>8000</v>
      </c>
      <c r="J217" s="5">
        <v>0</v>
      </c>
      <c r="K217" s="5">
        <v>100</v>
      </c>
    </row>
    <row r="218" spans="1:11" s="2" customFormat="1" ht="13.5" x14ac:dyDescent="0.25">
      <c r="A218" s="4" t="s">
        <v>22</v>
      </c>
      <c r="B218" s="4" t="s">
        <v>785</v>
      </c>
      <c r="C218" s="4" t="s">
        <v>754</v>
      </c>
      <c r="D218" s="4" t="s">
        <v>755</v>
      </c>
      <c r="E218" s="4" t="s">
        <v>822</v>
      </c>
      <c r="F218" s="4" t="s">
        <v>823</v>
      </c>
      <c r="G218" s="5">
        <v>0</v>
      </c>
      <c r="H218" s="5">
        <v>5700</v>
      </c>
      <c r="I218" s="5">
        <v>5700</v>
      </c>
      <c r="J218" s="5">
        <v>0</v>
      </c>
      <c r="K218" s="5">
        <v>100</v>
      </c>
    </row>
    <row r="219" spans="1:11" s="2" customFormat="1" ht="13.5" x14ac:dyDescent="0.25">
      <c r="A219" s="4" t="s">
        <v>22</v>
      </c>
      <c r="B219" s="4" t="s">
        <v>785</v>
      </c>
      <c r="C219" s="4" t="s">
        <v>754</v>
      </c>
      <c r="D219" s="4" t="s">
        <v>755</v>
      </c>
      <c r="E219" s="4" t="s">
        <v>824</v>
      </c>
      <c r="F219" s="4" t="s">
        <v>825</v>
      </c>
      <c r="G219" s="5">
        <v>0</v>
      </c>
      <c r="H219" s="5">
        <v>11100</v>
      </c>
      <c r="I219" s="5">
        <v>11100</v>
      </c>
      <c r="J219" s="5">
        <v>0</v>
      </c>
      <c r="K219" s="5">
        <v>100</v>
      </c>
    </row>
    <row r="220" spans="1:11" s="2" customFormat="1" ht="13.5" x14ac:dyDescent="0.25">
      <c r="A220" s="4" t="s">
        <v>22</v>
      </c>
      <c r="B220" s="4" t="s">
        <v>785</v>
      </c>
      <c r="C220" s="4" t="s">
        <v>688</v>
      </c>
      <c r="D220" s="4" t="s">
        <v>689</v>
      </c>
      <c r="E220" s="4" t="s">
        <v>826</v>
      </c>
      <c r="F220" s="4" t="s">
        <v>827</v>
      </c>
      <c r="G220" s="5">
        <v>6730000</v>
      </c>
      <c r="H220" s="5">
        <v>0</v>
      </c>
      <c r="I220" s="5">
        <v>0</v>
      </c>
      <c r="J220" s="5">
        <v>0</v>
      </c>
      <c r="K220" s="5">
        <v>0</v>
      </c>
    </row>
    <row r="221" spans="1:11" s="2" customFormat="1" ht="13.5" x14ac:dyDescent="0.25">
      <c r="A221" s="85" t="s">
        <v>828</v>
      </c>
      <c r="B221" s="85"/>
      <c r="C221" s="85"/>
      <c r="D221" s="85"/>
      <c r="E221" s="85"/>
      <c r="F221" s="85"/>
      <c r="G221" s="6">
        <v>6730000</v>
      </c>
      <c r="H221" s="6">
        <v>6885700</v>
      </c>
      <c r="I221" s="6">
        <v>6822500</v>
      </c>
      <c r="J221" s="6">
        <v>63200</v>
      </c>
      <c r="K221" s="6">
        <v>99.08</v>
      </c>
    </row>
    <row r="222" spans="1:11" s="2" customFormat="1" ht="13.5" x14ac:dyDescent="0.25">
      <c r="A222" s="4" t="s">
        <v>22</v>
      </c>
      <c r="B222" s="4" t="s">
        <v>176</v>
      </c>
      <c r="C222" s="4" t="s">
        <v>579</v>
      </c>
      <c r="D222" s="4" t="s">
        <v>580</v>
      </c>
      <c r="E222" s="4" t="s">
        <v>829</v>
      </c>
      <c r="F222" s="4" t="s">
        <v>830</v>
      </c>
      <c r="G222" s="5">
        <v>20000</v>
      </c>
      <c r="H222" s="5">
        <v>20000</v>
      </c>
      <c r="I222" s="5">
        <v>0</v>
      </c>
      <c r="J222" s="5">
        <v>20000</v>
      </c>
      <c r="K222" s="5">
        <v>0</v>
      </c>
    </row>
    <row r="223" spans="1:11" s="2" customFormat="1" ht="13.5" x14ac:dyDescent="0.25">
      <c r="A223" s="4" t="s">
        <v>22</v>
      </c>
      <c r="B223" s="4" t="s">
        <v>176</v>
      </c>
      <c r="C223" s="4" t="s">
        <v>583</v>
      </c>
      <c r="D223" s="4" t="s">
        <v>584</v>
      </c>
      <c r="E223" s="4" t="s">
        <v>829</v>
      </c>
      <c r="F223" s="4" t="s">
        <v>830</v>
      </c>
      <c r="G223" s="5">
        <v>12000</v>
      </c>
      <c r="H223" s="5">
        <v>12000</v>
      </c>
      <c r="I223" s="5">
        <v>7527.99</v>
      </c>
      <c r="J223" s="5">
        <v>4472.01</v>
      </c>
      <c r="K223" s="5">
        <v>62.733249999999998</v>
      </c>
    </row>
    <row r="224" spans="1:11" s="2" customFormat="1" ht="13.5" x14ac:dyDescent="0.25">
      <c r="A224" s="4" t="s">
        <v>22</v>
      </c>
      <c r="B224" s="4" t="s">
        <v>176</v>
      </c>
      <c r="C224" s="4" t="s">
        <v>559</v>
      </c>
      <c r="D224" s="4" t="s">
        <v>560</v>
      </c>
      <c r="E224" s="4" t="s">
        <v>829</v>
      </c>
      <c r="F224" s="4" t="s">
        <v>830</v>
      </c>
      <c r="G224" s="5">
        <v>5000</v>
      </c>
      <c r="H224" s="5">
        <v>5000</v>
      </c>
      <c r="I224" s="5">
        <v>0</v>
      </c>
      <c r="J224" s="5">
        <v>5000</v>
      </c>
      <c r="K224" s="5">
        <v>0</v>
      </c>
    </row>
    <row r="225" spans="1:11" s="2" customFormat="1" ht="13.5" x14ac:dyDescent="0.25">
      <c r="A225" s="4" t="s">
        <v>22</v>
      </c>
      <c r="B225" s="4" t="s">
        <v>176</v>
      </c>
      <c r="C225" s="4" t="s">
        <v>79</v>
      </c>
      <c r="D225" s="4" t="s">
        <v>574</v>
      </c>
      <c r="E225" s="4" t="s">
        <v>177</v>
      </c>
      <c r="F225" s="4" t="s">
        <v>178</v>
      </c>
      <c r="G225" s="5">
        <v>20000</v>
      </c>
      <c r="H225" s="5">
        <v>20000</v>
      </c>
      <c r="I225" s="5">
        <v>0</v>
      </c>
      <c r="J225" s="5">
        <v>20000</v>
      </c>
      <c r="K225" s="5">
        <v>0</v>
      </c>
    </row>
    <row r="226" spans="1:11" s="2" customFormat="1" ht="13.5" x14ac:dyDescent="0.25">
      <c r="A226" s="4" t="s">
        <v>22</v>
      </c>
      <c r="B226" s="4" t="s">
        <v>176</v>
      </c>
      <c r="C226" s="4" t="s">
        <v>831</v>
      </c>
      <c r="D226" s="4" t="s">
        <v>832</v>
      </c>
      <c r="E226" s="4" t="s">
        <v>829</v>
      </c>
      <c r="F226" s="4" t="s">
        <v>830</v>
      </c>
      <c r="G226" s="5">
        <v>10000</v>
      </c>
      <c r="H226" s="5">
        <v>10000</v>
      </c>
      <c r="I226" s="5">
        <v>6703</v>
      </c>
      <c r="J226" s="5">
        <v>3297</v>
      </c>
      <c r="K226" s="5">
        <v>67.03</v>
      </c>
    </row>
    <row r="227" spans="1:11" s="2" customFormat="1" ht="13.5" x14ac:dyDescent="0.25">
      <c r="A227" s="4" t="s">
        <v>22</v>
      </c>
      <c r="B227" s="4" t="s">
        <v>176</v>
      </c>
      <c r="C227" s="4" t="s">
        <v>671</v>
      </c>
      <c r="D227" s="4" t="s">
        <v>672</v>
      </c>
      <c r="E227" s="4" t="s">
        <v>829</v>
      </c>
      <c r="F227" s="4" t="s">
        <v>830</v>
      </c>
      <c r="G227" s="5">
        <v>7000</v>
      </c>
      <c r="H227" s="5">
        <v>7000</v>
      </c>
      <c r="I227" s="5">
        <v>0</v>
      </c>
      <c r="J227" s="5">
        <v>7000</v>
      </c>
      <c r="K227" s="5">
        <v>0</v>
      </c>
    </row>
    <row r="228" spans="1:11" s="2" customFormat="1" ht="13.5" x14ac:dyDescent="0.25">
      <c r="A228" s="85" t="s">
        <v>833</v>
      </c>
      <c r="B228" s="85"/>
      <c r="C228" s="85"/>
      <c r="D228" s="85"/>
      <c r="E228" s="85"/>
      <c r="F228" s="85"/>
      <c r="G228" s="6">
        <v>74000</v>
      </c>
      <c r="H228" s="6">
        <v>74000</v>
      </c>
      <c r="I228" s="6">
        <v>14230.99</v>
      </c>
      <c r="J228" s="6">
        <v>59769.01</v>
      </c>
      <c r="K228" s="6">
        <v>19.23</v>
      </c>
    </row>
    <row r="229" spans="1:11" s="2" customFormat="1" ht="13.5" x14ac:dyDescent="0.25">
      <c r="A229" s="4" t="s">
        <v>22</v>
      </c>
      <c r="B229" s="4" t="s">
        <v>834</v>
      </c>
      <c r="C229" s="4" t="s">
        <v>742</v>
      </c>
      <c r="D229" s="4" t="s">
        <v>743</v>
      </c>
      <c r="E229" s="4" t="s">
        <v>835</v>
      </c>
      <c r="F229" s="4" t="s">
        <v>836</v>
      </c>
      <c r="G229" s="5">
        <v>0</v>
      </c>
      <c r="H229" s="5">
        <v>9000</v>
      </c>
      <c r="I229" s="5">
        <v>9000</v>
      </c>
      <c r="J229" s="5">
        <v>0</v>
      </c>
      <c r="K229" s="5">
        <v>100</v>
      </c>
    </row>
    <row r="230" spans="1:11" s="2" customFormat="1" ht="13.5" x14ac:dyDescent="0.25">
      <c r="A230" s="4" t="s">
        <v>22</v>
      </c>
      <c r="B230" s="4" t="s">
        <v>834</v>
      </c>
      <c r="C230" s="4" t="s">
        <v>742</v>
      </c>
      <c r="D230" s="4" t="s">
        <v>743</v>
      </c>
      <c r="E230" s="4" t="s">
        <v>837</v>
      </c>
      <c r="F230" s="4" t="s">
        <v>838</v>
      </c>
      <c r="G230" s="5">
        <v>0</v>
      </c>
      <c r="H230" s="5">
        <v>41800</v>
      </c>
      <c r="I230" s="5">
        <v>41800</v>
      </c>
      <c r="J230" s="5">
        <v>0</v>
      </c>
      <c r="K230" s="5">
        <v>100</v>
      </c>
    </row>
    <row r="231" spans="1:11" s="2" customFormat="1" ht="13.5" x14ac:dyDescent="0.25">
      <c r="A231" s="4" t="s">
        <v>22</v>
      </c>
      <c r="B231" s="4" t="s">
        <v>834</v>
      </c>
      <c r="C231" s="4" t="s">
        <v>742</v>
      </c>
      <c r="D231" s="4" t="s">
        <v>743</v>
      </c>
      <c r="E231" s="4" t="s">
        <v>839</v>
      </c>
      <c r="F231" s="4" t="s">
        <v>840</v>
      </c>
      <c r="G231" s="5">
        <v>0</v>
      </c>
      <c r="H231" s="5">
        <v>54700</v>
      </c>
      <c r="I231" s="5">
        <v>54700</v>
      </c>
      <c r="J231" s="5">
        <v>0</v>
      </c>
      <c r="K231" s="5">
        <v>100</v>
      </c>
    </row>
    <row r="232" spans="1:11" s="2" customFormat="1" ht="13.5" x14ac:dyDescent="0.25">
      <c r="A232" s="4" t="s">
        <v>22</v>
      </c>
      <c r="B232" s="4" t="s">
        <v>834</v>
      </c>
      <c r="C232" s="4" t="s">
        <v>742</v>
      </c>
      <c r="D232" s="4" t="s">
        <v>743</v>
      </c>
      <c r="E232" s="4" t="s">
        <v>841</v>
      </c>
      <c r="F232" s="4" t="s">
        <v>842</v>
      </c>
      <c r="G232" s="5">
        <v>0</v>
      </c>
      <c r="H232" s="5">
        <v>85000</v>
      </c>
      <c r="I232" s="5">
        <v>85000</v>
      </c>
      <c r="J232" s="5">
        <v>0</v>
      </c>
      <c r="K232" s="5">
        <v>100</v>
      </c>
    </row>
    <row r="233" spans="1:11" s="2" customFormat="1" ht="13.5" x14ac:dyDescent="0.25">
      <c r="A233" s="4" t="s">
        <v>22</v>
      </c>
      <c r="B233" s="4" t="s">
        <v>834</v>
      </c>
      <c r="C233" s="4" t="s">
        <v>742</v>
      </c>
      <c r="D233" s="4" t="s">
        <v>743</v>
      </c>
      <c r="E233" s="4" t="s">
        <v>843</v>
      </c>
      <c r="F233" s="4" t="s">
        <v>844</v>
      </c>
      <c r="G233" s="5">
        <v>0</v>
      </c>
      <c r="H233" s="5">
        <v>46700</v>
      </c>
      <c r="I233" s="5">
        <v>46700</v>
      </c>
      <c r="J233" s="5">
        <v>0</v>
      </c>
      <c r="K233" s="5">
        <v>100</v>
      </c>
    </row>
    <row r="234" spans="1:11" s="2" customFormat="1" ht="26.25" x14ac:dyDescent="0.25">
      <c r="A234" s="4" t="s">
        <v>22</v>
      </c>
      <c r="B234" s="4" t="s">
        <v>834</v>
      </c>
      <c r="C234" s="4" t="s">
        <v>742</v>
      </c>
      <c r="D234" s="4" t="s">
        <v>743</v>
      </c>
      <c r="E234" s="4" t="s">
        <v>845</v>
      </c>
      <c r="F234" s="4" t="s">
        <v>846</v>
      </c>
      <c r="G234" s="5">
        <v>0</v>
      </c>
      <c r="H234" s="5">
        <v>10300</v>
      </c>
      <c r="I234" s="5">
        <v>10300</v>
      </c>
      <c r="J234" s="5">
        <v>0</v>
      </c>
      <c r="K234" s="5">
        <v>100</v>
      </c>
    </row>
    <row r="235" spans="1:11" s="2" customFormat="1" ht="13.5" x14ac:dyDescent="0.25">
      <c r="A235" s="4" t="s">
        <v>22</v>
      </c>
      <c r="B235" s="4" t="s">
        <v>834</v>
      </c>
      <c r="C235" s="4" t="s">
        <v>742</v>
      </c>
      <c r="D235" s="4" t="s">
        <v>743</v>
      </c>
      <c r="E235" s="4" t="s">
        <v>847</v>
      </c>
      <c r="F235" s="4" t="s">
        <v>848</v>
      </c>
      <c r="G235" s="5">
        <v>0</v>
      </c>
      <c r="H235" s="5">
        <v>10700</v>
      </c>
      <c r="I235" s="5">
        <v>10700</v>
      </c>
      <c r="J235" s="5">
        <v>0</v>
      </c>
      <c r="K235" s="5">
        <v>100</v>
      </c>
    </row>
    <row r="236" spans="1:11" s="2" customFormat="1" ht="13.5" x14ac:dyDescent="0.25">
      <c r="A236" s="4" t="s">
        <v>22</v>
      </c>
      <c r="B236" s="4" t="s">
        <v>834</v>
      </c>
      <c r="C236" s="4" t="s">
        <v>742</v>
      </c>
      <c r="D236" s="4" t="s">
        <v>743</v>
      </c>
      <c r="E236" s="4" t="s">
        <v>849</v>
      </c>
      <c r="F236" s="4" t="s">
        <v>850</v>
      </c>
      <c r="G236" s="5">
        <v>0</v>
      </c>
      <c r="H236" s="5">
        <v>43300</v>
      </c>
      <c r="I236" s="5">
        <v>43300</v>
      </c>
      <c r="J236" s="5">
        <v>0</v>
      </c>
      <c r="K236" s="5">
        <v>100</v>
      </c>
    </row>
    <row r="237" spans="1:11" s="2" customFormat="1" ht="13.5" x14ac:dyDescent="0.25">
      <c r="A237" s="4" t="s">
        <v>22</v>
      </c>
      <c r="B237" s="4" t="s">
        <v>834</v>
      </c>
      <c r="C237" s="4" t="s">
        <v>742</v>
      </c>
      <c r="D237" s="4" t="s">
        <v>743</v>
      </c>
      <c r="E237" s="4" t="s">
        <v>851</v>
      </c>
      <c r="F237" s="4" t="s">
        <v>852</v>
      </c>
      <c r="G237" s="5">
        <v>0</v>
      </c>
      <c r="H237" s="5">
        <v>18300</v>
      </c>
      <c r="I237" s="5">
        <v>18300</v>
      </c>
      <c r="J237" s="5">
        <v>0</v>
      </c>
      <c r="K237" s="5">
        <v>100</v>
      </c>
    </row>
    <row r="238" spans="1:11" s="2" customFormat="1" ht="13.5" x14ac:dyDescent="0.25">
      <c r="A238" s="4" t="s">
        <v>22</v>
      </c>
      <c r="B238" s="4" t="s">
        <v>834</v>
      </c>
      <c r="C238" s="4" t="s">
        <v>742</v>
      </c>
      <c r="D238" s="4" t="s">
        <v>743</v>
      </c>
      <c r="E238" s="4" t="s">
        <v>853</v>
      </c>
      <c r="F238" s="4" t="s">
        <v>854</v>
      </c>
      <c r="G238" s="5">
        <v>0</v>
      </c>
      <c r="H238" s="5">
        <v>38300</v>
      </c>
      <c r="I238" s="5">
        <v>38300</v>
      </c>
      <c r="J238" s="5">
        <v>0</v>
      </c>
      <c r="K238" s="5">
        <v>100</v>
      </c>
    </row>
    <row r="239" spans="1:11" s="2" customFormat="1" ht="13.5" x14ac:dyDescent="0.25">
      <c r="A239" s="4" t="s">
        <v>22</v>
      </c>
      <c r="B239" s="4" t="s">
        <v>834</v>
      </c>
      <c r="C239" s="4" t="s">
        <v>742</v>
      </c>
      <c r="D239" s="4" t="s">
        <v>743</v>
      </c>
      <c r="E239" s="4" t="s">
        <v>855</v>
      </c>
      <c r="F239" s="4" t="s">
        <v>856</v>
      </c>
      <c r="G239" s="5">
        <v>0</v>
      </c>
      <c r="H239" s="5">
        <v>40000</v>
      </c>
      <c r="I239" s="5">
        <v>40000</v>
      </c>
      <c r="J239" s="5">
        <v>0</v>
      </c>
      <c r="K239" s="5">
        <v>100</v>
      </c>
    </row>
    <row r="240" spans="1:11" s="2" customFormat="1" ht="13.5" x14ac:dyDescent="0.25">
      <c r="A240" s="4" t="s">
        <v>22</v>
      </c>
      <c r="B240" s="4" t="s">
        <v>834</v>
      </c>
      <c r="C240" s="4" t="s">
        <v>742</v>
      </c>
      <c r="D240" s="4" t="s">
        <v>743</v>
      </c>
      <c r="E240" s="4" t="s">
        <v>857</v>
      </c>
      <c r="F240" s="4" t="s">
        <v>858</v>
      </c>
      <c r="G240" s="5">
        <v>0</v>
      </c>
      <c r="H240" s="5">
        <v>63300</v>
      </c>
      <c r="I240" s="5">
        <v>63300</v>
      </c>
      <c r="J240" s="5">
        <v>0</v>
      </c>
      <c r="K240" s="5">
        <v>100</v>
      </c>
    </row>
    <row r="241" spans="1:11" s="2" customFormat="1" ht="13.5" x14ac:dyDescent="0.25">
      <c r="A241" s="4" t="s">
        <v>22</v>
      </c>
      <c r="B241" s="4" t="s">
        <v>834</v>
      </c>
      <c r="C241" s="4" t="s">
        <v>742</v>
      </c>
      <c r="D241" s="4" t="s">
        <v>743</v>
      </c>
      <c r="E241" s="4" t="s">
        <v>859</v>
      </c>
      <c r="F241" s="4" t="s">
        <v>860</v>
      </c>
      <c r="G241" s="5">
        <v>0</v>
      </c>
      <c r="H241" s="5">
        <v>98700</v>
      </c>
      <c r="I241" s="5">
        <v>98700</v>
      </c>
      <c r="J241" s="5">
        <v>0</v>
      </c>
      <c r="K241" s="5">
        <v>100</v>
      </c>
    </row>
    <row r="242" spans="1:11" s="2" customFormat="1" ht="13.5" x14ac:dyDescent="0.25">
      <c r="A242" s="4" t="s">
        <v>22</v>
      </c>
      <c r="B242" s="4" t="s">
        <v>834</v>
      </c>
      <c r="C242" s="4" t="s">
        <v>742</v>
      </c>
      <c r="D242" s="4" t="s">
        <v>743</v>
      </c>
      <c r="E242" s="4" t="s">
        <v>861</v>
      </c>
      <c r="F242" s="4" t="s">
        <v>862</v>
      </c>
      <c r="G242" s="5">
        <v>0</v>
      </c>
      <c r="H242" s="5">
        <v>18300</v>
      </c>
      <c r="I242" s="5">
        <v>18300</v>
      </c>
      <c r="J242" s="5">
        <v>0</v>
      </c>
      <c r="K242" s="5">
        <v>100</v>
      </c>
    </row>
    <row r="243" spans="1:11" s="2" customFormat="1" ht="13.5" x14ac:dyDescent="0.25">
      <c r="A243" s="4" t="s">
        <v>22</v>
      </c>
      <c r="B243" s="4" t="s">
        <v>834</v>
      </c>
      <c r="C243" s="4" t="s">
        <v>742</v>
      </c>
      <c r="D243" s="4" t="s">
        <v>743</v>
      </c>
      <c r="E243" s="4" t="s">
        <v>863</v>
      </c>
      <c r="F243" s="4" t="s">
        <v>864</v>
      </c>
      <c r="G243" s="5">
        <v>0</v>
      </c>
      <c r="H243" s="5">
        <v>16000</v>
      </c>
      <c r="I243" s="5">
        <v>16000</v>
      </c>
      <c r="J243" s="5">
        <v>0</v>
      </c>
      <c r="K243" s="5">
        <v>100</v>
      </c>
    </row>
    <row r="244" spans="1:11" s="2" customFormat="1" ht="13.5" x14ac:dyDescent="0.25">
      <c r="A244" s="4" t="s">
        <v>22</v>
      </c>
      <c r="B244" s="4" t="s">
        <v>834</v>
      </c>
      <c r="C244" s="4" t="s">
        <v>754</v>
      </c>
      <c r="D244" s="4" t="s">
        <v>755</v>
      </c>
      <c r="E244" s="4" t="s">
        <v>865</v>
      </c>
      <c r="F244" s="4" t="s">
        <v>866</v>
      </c>
      <c r="G244" s="5">
        <v>0</v>
      </c>
      <c r="H244" s="5">
        <v>14300</v>
      </c>
      <c r="I244" s="5">
        <v>14300</v>
      </c>
      <c r="J244" s="5">
        <v>0</v>
      </c>
      <c r="K244" s="5">
        <v>100</v>
      </c>
    </row>
    <row r="245" spans="1:11" s="2" customFormat="1" ht="13.5" x14ac:dyDescent="0.25">
      <c r="A245" s="4" t="s">
        <v>22</v>
      </c>
      <c r="B245" s="4" t="s">
        <v>834</v>
      </c>
      <c r="C245" s="4" t="s">
        <v>754</v>
      </c>
      <c r="D245" s="4" t="s">
        <v>755</v>
      </c>
      <c r="E245" s="4" t="s">
        <v>867</v>
      </c>
      <c r="F245" s="4" t="s">
        <v>868</v>
      </c>
      <c r="G245" s="5">
        <v>0</v>
      </c>
      <c r="H245" s="5">
        <v>4700</v>
      </c>
      <c r="I245" s="5">
        <v>4700</v>
      </c>
      <c r="J245" s="5">
        <v>0</v>
      </c>
      <c r="K245" s="5">
        <v>100</v>
      </c>
    </row>
    <row r="246" spans="1:11" s="2" customFormat="1" ht="13.5" x14ac:dyDescent="0.25">
      <c r="A246" s="4" t="s">
        <v>22</v>
      </c>
      <c r="B246" s="4" t="s">
        <v>834</v>
      </c>
      <c r="C246" s="4" t="s">
        <v>754</v>
      </c>
      <c r="D246" s="4" t="s">
        <v>755</v>
      </c>
      <c r="E246" s="4" t="s">
        <v>869</v>
      </c>
      <c r="F246" s="4" t="s">
        <v>870</v>
      </c>
      <c r="G246" s="5">
        <v>0</v>
      </c>
      <c r="H246" s="5">
        <v>24300</v>
      </c>
      <c r="I246" s="5">
        <v>24300</v>
      </c>
      <c r="J246" s="5">
        <v>0</v>
      </c>
      <c r="K246" s="5">
        <v>100</v>
      </c>
    </row>
    <row r="247" spans="1:11" s="2" customFormat="1" ht="13.5" x14ac:dyDescent="0.25">
      <c r="A247" s="4" t="s">
        <v>22</v>
      </c>
      <c r="B247" s="4" t="s">
        <v>834</v>
      </c>
      <c r="C247" s="4" t="s">
        <v>754</v>
      </c>
      <c r="D247" s="4" t="s">
        <v>755</v>
      </c>
      <c r="E247" s="4" t="s">
        <v>871</v>
      </c>
      <c r="F247" s="4" t="s">
        <v>872</v>
      </c>
      <c r="G247" s="5">
        <v>0</v>
      </c>
      <c r="H247" s="5">
        <v>16700</v>
      </c>
      <c r="I247" s="5">
        <v>16700</v>
      </c>
      <c r="J247" s="5">
        <v>0</v>
      </c>
      <c r="K247" s="5">
        <v>100</v>
      </c>
    </row>
    <row r="248" spans="1:11" s="2" customFormat="1" ht="13.5" x14ac:dyDescent="0.25">
      <c r="A248" s="4" t="s">
        <v>22</v>
      </c>
      <c r="B248" s="4" t="s">
        <v>834</v>
      </c>
      <c r="C248" s="4" t="s">
        <v>754</v>
      </c>
      <c r="D248" s="4" t="s">
        <v>755</v>
      </c>
      <c r="E248" s="4" t="s">
        <v>873</v>
      </c>
      <c r="F248" s="4" t="s">
        <v>874</v>
      </c>
      <c r="G248" s="5">
        <v>0</v>
      </c>
      <c r="H248" s="5">
        <v>32700</v>
      </c>
      <c r="I248" s="5">
        <v>32700</v>
      </c>
      <c r="J248" s="5">
        <v>0</v>
      </c>
      <c r="K248" s="5">
        <v>100</v>
      </c>
    </row>
    <row r="249" spans="1:11" s="2" customFormat="1" ht="13.5" x14ac:dyDescent="0.25">
      <c r="A249" s="4" t="s">
        <v>22</v>
      </c>
      <c r="B249" s="4" t="s">
        <v>834</v>
      </c>
      <c r="C249" s="4" t="s">
        <v>754</v>
      </c>
      <c r="D249" s="4" t="s">
        <v>755</v>
      </c>
      <c r="E249" s="4" t="s">
        <v>875</v>
      </c>
      <c r="F249" s="4" t="s">
        <v>876</v>
      </c>
      <c r="G249" s="5">
        <v>0</v>
      </c>
      <c r="H249" s="5">
        <v>52700</v>
      </c>
      <c r="I249" s="5">
        <v>52700</v>
      </c>
      <c r="J249" s="5">
        <v>0</v>
      </c>
      <c r="K249" s="5">
        <v>100</v>
      </c>
    </row>
    <row r="250" spans="1:11" s="2" customFormat="1" ht="13.5" x14ac:dyDescent="0.25">
      <c r="A250" s="4" t="s">
        <v>22</v>
      </c>
      <c r="B250" s="4" t="s">
        <v>834</v>
      </c>
      <c r="C250" s="4" t="s">
        <v>754</v>
      </c>
      <c r="D250" s="4" t="s">
        <v>755</v>
      </c>
      <c r="E250" s="4" t="s">
        <v>877</v>
      </c>
      <c r="F250" s="4" t="s">
        <v>878</v>
      </c>
      <c r="G250" s="5">
        <v>0</v>
      </c>
      <c r="H250" s="5">
        <v>8600</v>
      </c>
      <c r="I250" s="5">
        <v>8600</v>
      </c>
      <c r="J250" s="5">
        <v>0</v>
      </c>
      <c r="K250" s="5">
        <v>100</v>
      </c>
    </row>
    <row r="251" spans="1:11" s="2" customFormat="1" ht="13.5" x14ac:dyDescent="0.25">
      <c r="A251" s="4" t="s">
        <v>22</v>
      </c>
      <c r="B251" s="4" t="s">
        <v>834</v>
      </c>
      <c r="C251" s="4" t="s">
        <v>688</v>
      </c>
      <c r="D251" s="4" t="s">
        <v>689</v>
      </c>
      <c r="E251" s="4" t="s">
        <v>879</v>
      </c>
      <c r="F251" s="4" t="s">
        <v>880</v>
      </c>
      <c r="G251" s="5">
        <v>900000</v>
      </c>
      <c r="H251" s="5">
        <v>0</v>
      </c>
      <c r="I251" s="5">
        <v>0</v>
      </c>
      <c r="J251" s="5">
        <v>0</v>
      </c>
      <c r="K251" s="5">
        <v>0</v>
      </c>
    </row>
    <row r="252" spans="1:11" s="2" customFormat="1" ht="13.5" x14ac:dyDescent="0.25">
      <c r="A252" s="85" t="s">
        <v>881</v>
      </c>
      <c r="B252" s="85"/>
      <c r="C252" s="85"/>
      <c r="D252" s="85"/>
      <c r="E252" s="85"/>
      <c r="F252" s="85"/>
      <c r="G252" s="6">
        <v>900000</v>
      </c>
      <c r="H252" s="6">
        <v>748400</v>
      </c>
      <c r="I252" s="6">
        <v>748400</v>
      </c>
      <c r="J252" s="6">
        <v>0</v>
      </c>
      <c r="K252" s="6">
        <v>100</v>
      </c>
    </row>
    <row r="253" spans="1:11" s="2" customFormat="1" ht="13.5" x14ac:dyDescent="0.25">
      <c r="A253" s="85" t="s">
        <v>179</v>
      </c>
      <c r="B253" s="85"/>
      <c r="C253" s="85"/>
      <c r="D253" s="85"/>
      <c r="E253" s="85"/>
      <c r="F253" s="85"/>
      <c r="G253" s="6">
        <v>23079000</v>
      </c>
      <c r="H253" s="6">
        <v>23134100</v>
      </c>
      <c r="I253" s="6">
        <v>14610090.939999999</v>
      </c>
      <c r="J253" s="6">
        <v>8524009.0600000005</v>
      </c>
      <c r="K253" s="6">
        <v>63.15</v>
      </c>
    </row>
    <row r="254" spans="1:11" s="2" customFormat="1" ht="13.5" x14ac:dyDescent="0.25">
      <c r="A254" s="4" t="s">
        <v>24</v>
      </c>
      <c r="B254" s="4" t="s">
        <v>882</v>
      </c>
      <c r="C254" s="4" t="s">
        <v>583</v>
      </c>
      <c r="D254" s="4" t="s">
        <v>584</v>
      </c>
      <c r="E254" s="4" t="s">
        <v>883</v>
      </c>
      <c r="F254" s="4" t="s">
        <v>884</v>
      </c>
      <c r="G254" s="5">
        <v>500000</v>
      </c>
      <c r="H254" s="5">
        <v>500000</v>
      </c>
      <c r="I254" s="5">
        <v>0</v>
      </c>
      <c r="J254" s="5">
        <v>500000</v>
      </c>
      <c r="K254" s="5">
        <v>0</v>
      </c>
    </row>
    <row r="255" spans="1:11" s="2" customFormat="1" ht="13.5" x14ac:dyDescent="0.25">
      <c r="A255" s="85" t="s">
        <v>885</v>
      </c>
      <c r="B255" s="85"/>
      <c r="C255" s="85"/>
      <c r="D255" s="85"/>
      <c r="E255" s="85"/>
      <c r="F255" s="85"/>
      <c r="G255" s="6">
        <v>500000</v>
      </c>
      <c r="H255" s="6">
        <v>500000</v>
      </c>
      <c r="I255" s="6">
        <v>0</v>
      </c>
      <c r="J255" s="6">
        <v>500000</v>
      </c>
      <c r="K255" s="6">
        <v>0</v>
      </c>
    </row>
    <row r="256" spans="1:11" s="2" customFormat="1" ht="13.5" x14ac:dyDescent="0.25">
      <c r="A256" s="85" t="s">
        <v>886</v>
      </c>
      <c r="B256" s="85"/>
      <c r="C256" s="85"/>
      <c r="D256" s="85"/>
      <c r="E256" s="85"/>
      <c r="F256" s="85"/>
      <c r="G256" s="6">
        <v>500000</v>
      </c>
      <c r="H256" s="6">
        <v>500000</v>
      </c>
      <c r="I256" s="6">
        <v>0</v>
      </c>
      <c r="J256" s="6">
        <v>500000</v>
      </c>
      <c r="K256" s="6">
        <v>0</v>
      </c>
    </row>
    <row r="257" spans="1:11" s="2" customFormat="1" ht="13.5" x14ac:dyDescent="0.25">
      <c r="A257" s="4" t="s">
        <v>26</v>
      </c>
      <c r="B257" s="4" t="s">
        <v>180</v>
      </c>
      <c r="C257" s="4" t="s">
        <v>579</v>
      </c>
      <c r="D257" s="4" t="s">
        <v>580</v>
      </c>
      <c r="E257" s="4" t="s">
        <v>887</v>
      </c>
      <c r="F257" s="4" t="s">
        <v>888</v>
      </c>
      <c r="G257" s="5">
        <v>10000</v>
      </c>
      <c r="H257" s="5">
        <v>10000</v>
      </c>
      <c r="I257" s="5">
        <v>0</v>
      </c>
      <c r="J257" s="5">
        <v>10000</v>
      </c>
      <c r="K257" s="5">
        <v>0</v>
      </c>
    </row>
    <row r="258" spans="1:11" s="2" customFormat="1" ht="13.5" x14ac:dyDescent="0.25">
      <c r="A258" s="4" t="s">
        <v>26</v>
      </c>
      <c r="B258" s="4" t="s">
        <v>180</v>
      </c>
      <c r="C258" s="4" t="s">
        <v>583</v>
      </c>
      <c r="D258" s="4" t="s">
        <v>584</v>
      </c>
      <c r="E258" s="4" t="s">
        <v>887</v>
      </c>
      <c r="F258" s="4" t="s">
        <v>888</v>
      </c>
      <c r="G258" s="5">
        <v>45000</v>
      </c>
      <c r="H258" s="5">
        <v>45000</v>
      </c>
      <c r="I258" s="5">
        <v>5848</v>
      </c>
      <c r="J258" s="5">
        <v>39152</v>
      </c>
      <c r="K258" s="5">
        <v>12.995555555555555</v>
      </c>
    </row>
    <row r="259" spans="1:11" s="2" customFormat="1" ht="26.25" x14ac:dyDescent="0.25">
      <c r="A259" s="4" t="s">
        <v>26</v>
      </c>
      <c r="B259" s="4" t="s">
        <v>180</v>
      </c>
      <c r="C259" s="4" t="s">
        <v>61</v>
      </c>
      <c r="D259" s="4" t="s">
        <v>62</v>
      </c>
      <c r="E259" s="4" t="s">
        <v>887</v>
      </c>
      <c r="F259" s="4" t="s">
        <v>888</v>
      </c>
      <c r="G259" s="5">
        <v>1600000</v>
      </c>
      <c r="H259" s="5">
        <v>1600000</v>
      </c>
      <c r="I259" s="5">
        <v>738362</v>
      </c>
      <c r="J259" s="5">
        <v>861638</v>
      </c>
      <c r="K259" s="5">
        <v>46.147624999999998</v>
      </c>
    </row>
    <row r="260" spans="1:11" s="2" customFormat="1" ht="13.5" x14ac:dyDescent="0.25">
      <c r="A260" s="4" t="s">
        <v>26</v>
      </c>
      <c r="B260" s="4" t="s">
        <v>180</v>
      </c>
      <c r="C260" s="4" t="s">
        <v>63</v>
      </c>
      <c r="D260" s="4" t="s">
        <v>64</v>
      </c>
      <c r="E260" s="4" t="s">
        <v>887</v>
      </c>
      <c r="F260" s="4" t="s">
        <v>888</v>
      </c>
      <c r="G260" s="5">
        <v>5000000</v>
      </c>
      <c r="H260" s="5">
        <v>5000000</v>
      </c>
      <c r="I260" s="5">
        <v>3129056.02</v>
      </c>
      <c r="J260" s="5">
        <v>1870943.98</v>
      </c>
      <c r="K260" s="5">
        <v>62.581120400000003</v>
      </c>
    </row>
    <row r="261" spans="1:11" s="2" customFormat="1" ht="13.5" x14ac:dyDescent="0.25">
      <c r="A261" s="4" t="s">
        <v>26</v>
      </c>
      <c r="B261" s="4" t="s">
        <v>180</v>
      </c>
      <c r="C261" s="4" t="s">
        <v>65</v>
      </c>
      <c r="D261" s="4" t="s">
        <v>66</v>
      </c>
      <c r="E261" s="4" t="s">
        <v>887</v>
      </c>
      <c r="F261" s="4" t="s">
        <v>888</v>
      </c>
      <c r="G261" s="5">
        <v>50000</v>
      </c>
      <c r="H261" s="5">
        <v>50000</v>
      </c>
      <c r="I261" s="5">
        <v>612.74</v>
      </c>
      <c r="J261" s="5">
        <v>49387.26</v>
      </c>
      <c r="K261" s="5">
        <v>1.2254799999999999</v>
      </c>
    </row>
    <row r="262" spans="1:11" s="2" customFormat="1" ht="13.5" x14ac:dyDescent="0.25">
      <c r="A262" s="4" t="s">
        <v>26</v>
      </c>
      <c r="B262" s="4" t="s">
        <v>180</v>
      </c>
      <c r="C262" s="4" t="s">
        <v>67</v>
      </c>
      <c r="D262" s="4" t="s">
        <v>68</v>
      </c>
      <c r="E262" s="4" t="s">
        <v>887</v>
      </c>
      <c r="F262" s="4" t="s">
        <v>888</v>
      </c>
      <c r="G262" s="5">
        <v>800000</v>
      </c>
      <c r="H262" s="5">
        <v>800000</v>
      </c>
      <c r="I262" s="5">
        <v>302344.82</v>
      </c>
      <c r="J262" s="5">
        <v>497655.18</v>
      </c>
      <c r="K262" s="5">
        <v>37.793102500000003</v>
      </c>
    </row>
    <row r="263" spans="1:11" s="2" customFormat="1" ht="13.5" x14ac:dyDescent="0.25">
      <c r="A263" s="4" t="s">
        <v>26</v>
      </c>
      <c r="B263" s="4" t="s">
        <v>180</v>
      </c>
      <c r="C263" s="4" t="s">
        <v>73</v>
      </c>
      <c r="D263" s="4" t="s">
        <v>74</v>
      </c>
      <c r="E263" s="4" t="s">
        <v>887</v>
      </c>
      <c r="F263" s="4" t="s">
        <v>888</v>
      </c>
      <c r="G263" s="5">
        <v>1400000</v>
      </c>
      <c r="H263" s="5">
        <v>1400000</v>
      </c>
      <c r="I263" s="5">
        <v>598472.18000000005</v>
      </c>
      <c r="J263" s="5">
        <v>801527.82</v>
      </c>
      <c r="K263" s="5">
        <v>42.748012857142854</v>
      </c>
    </row>
    <row r="264" spans="1:11" s="2" customFormat="1" ht="13.5" x14ac:dyDescent="0.25">
      <c r="A264" s="4" t="s">
        <v>26</v>
      </c>
      <c r="B264" s="4" t="s">
        <v>180</v>
      </c>
      <c r="C264" s="4" t="s">
        <v>889</v>
      </c>
      <c r="D264" s="4" t="s">
        <v>890</v>
      </c>
      <c r="E264" s="4" t="s">
        <v>887</v>
      </c>
      <c r="F264" s="4" t="s">
        <v>888</v>
      </c>
      <c r="G264" s="5">
        <v>50000</v>
      </c>
      <c r="H264" s="5">
        <v>50000</v>
      </c>
      <c r="I264" s="5">
        <v>9152</v>
      </c>
      <c r="J264" s="5">
        <v>40848</v>
      </c>
      <c r="K264" s="5">
        <v>18.303999999999998</v>
      </c>
    </row>
    <row r="265" spans="1:11" s="2" customFormat="1" ht="13.5" x14ac:dyDescent="0.25">
      <c r="A265" s="4" t="s">
        <v>26</v>
      </c>
      <c r="B265" s="4" t="s">
        <v>180</v>
      </c>
      <c r="C265" s="4" t="s">
        <v>720</v>
      </c>
      <c r="D265" s="4" t="s">
        <v>721</v>
      </c>
      <c r="E265" s="4" t="s">
        <v>891</v>
      </c>
      <c r="F265" s="4" t="s">
        <v>892</v>
      </c>
      <c r="G265" s="5">
        <v>10000</v>
      </c>
      <c r="H265" s="5">
        <v>10000</v>
      </c>
      <c r="I265" s="5">
        <v>3375.9</v>
      </c>
      <c r="J265" s="5">
        <v>6624.1</v>
      </c>
      <c r="K265" s="5">
        <v>33.759</v>
      </c>
    </row>
    <row r="266" spans="1:11" s="2" customFormat="1" ht="13.5" x14ac:dyDescent="0.25">
      <c r="A266" s="4" t="s">
        <v>26</v>
      </c>
      <c r="B266" s="4" t="s">
        <v>180</v>
      </c>
      <c r="C266" s="4" t="s">
        <v>559</v>
      </c>
      <c r="D266" s="4" t="s">
        <v>560</v>
      </c>
      <c r="E266" s="4" t="s">
        <v>893</v>
      </c>
      <c r="F266" s="4" t="s">
        <v>894</v>
      </c>
      <c r="G266" s="5">
        <v>1300000</v>
      </c>
      <c r="H266" s="5">
        <v>1300000</v>
      </c>
      <c r="I266" s="5">
        <v>566148</v>
      </c>
      <c r="J266" s="5">
        <v>733852</v>
      </c>
      <c r="K266" s="5">
        <v>43.549846153846154</v>
      </c>
    </row>
    <row r="267" spans="1:11" s="2" customFormat="1" ht="13.5" x14ac:dyDescent="0.25">
      <c r="A267" s="4" t="s">
        <v>26</v>
      </c>
      <c r="B267" s="4" t="s">
        <v>180</v>
      </c>
      <c r="C267" s="4" t="s">
        <v>559</v>
      </c>
      <c r="D267" s="4" t="s">
        <v>560</v>
      </c>
      <c r="E267" s="4" t="s">
        <v>895</v>
      </c>
      <c r="F267" s="4" t="s">
        <v>896</v>
      </c>
      <c r="G267" s="5">
        <v>1100000</v>
      </c>
      <c r="H267" s="5">
        <v>1100000</v>
      </c>
      <c r="I267" s="5">
        <v>37785.96</v>
      </c>
      <c r="J267" s="5">
        <v>1062214.04</v>
      </c>
      <c r="K267" s="5">
        <v>3.4350872727272725</v>
      </c>
    </row>
    <row r="268" spans="1:11" s="2" customFormat="1" ht="13.5" x14ac:dyDescent="0.25">
      <c r="A268" s="4" t="s">
        <v>26</v>
      </c>
      <c r="B268" s="4" t="s">
        <v>180</v>
      </c>
      <c r="C268" s="4" t="s">
        <v>559</v>
      </c>
      <c r="D268" s="4" t="s">
        <v>560</v>
      </c>
      <c r="E268" s="4" t="s">
        <v>897</v>
      </c>
      <c r="F268" s="4" t="s">
        <v>898</v>
      </c>
      <c r="G268" s="5">
        <v>1000000</v>
      </c>
      <c r="H268" s="5">
        <v>1000000</v>
      </c>
      <c r="I268" s="5">
        <v>336721.06</v>
      </c>
      <c r="J268" s="5">
        <v>663278.93999999994</v>
      </c>
      <c r="K268" s="5">
        <v>33.672105999999999</v>
      </c>
    </row>
    <row r="269" spans="1:11" s="2" customFormat="1" ht="13.5" x14ac:dyDescent="0.25">
      <c r="A269" s="4" t="s">
        <v>26</v>
      </c>
      <c r="B269" s="4" t="s">
        <v>180</v>
      </c>
      <c r="C269" s="4" t="s">
        <v>79</v>
      </c>
      <c r="D269" s="4" t="s">
        <v>574</v>
      </c>
      <c r="E269" s="4" t="s">
        <v>181</v>
      </c>
      <c r="F269" s="4" t="s">
        <v>182</v>
      </c>
      <c r="G269" s="5">
        <v>5500000</v>
      </c>
      <c r="H269" s="5">
        <v>5500000</v>
      </c>
      <c r="I269" s="5">
        <v>2033544.3</v>
      </c>
      <c r="J269" s="5">
        <v>3466455.7</v>
      </c>
      <c r="K269" s="5">
        <v>36.973532727272726</v>
      </c>
    </row>
    <row r="270" spans="1:11" s="2" customFormat="1" ht="13.5" x14ac:dyDescent="0.25">
      <c r="A270" s="4" t="s">
        <v>26</v>
      </c>
      <c r="B270" s="4" t="s">
        <v>180</v>
      </c>
      <c r="C270" s="4" t="s">
        <v>899</v>
      </c>
      <c r="D270" s="4" t="s">
        <v>900</v>
      </c>
      <c r="E270" s="4" t="s">
        <v>901</v>
      </c>
      <c r="F270" s="4" t="s">
        <v>902</v>
      </c>
      <c r="G270" s="5">
        <v>2500000</v>
      </c>
      <c r="H270" s="5">
        <v>2500000</v>
      </c>
      <c r="I270" s="5">
        <v>1771550</v>
      </c>
      <c r="J270" s="5">
        <v>728450</v>
      </c>
      <c r="K270" s="5">
        <v>70.861999999999995</v>
      </c>
    </row>
    <row r="271" spans="1:11" s="2" customFormat="1" ht="13.5" x14ac:dyDescent="0.25">
      <c r="A271" s="85" t="s">
        <v>465</v>
      </c>
      <c r="B271" s="85"/>
      <c r="C271" s="85"/>
      <c r="D271" s="85"/>
      <c r="E271" s="85"/>
      <c r="F271" s="85"/>
      <c r="G271" s="6">
        <v>20365000</v>
      </c>
      <c r="H271" s="6">
        <v>20365000</v>
      </c>
      <c r="I271" s="6">
        <v>9532972.9800000004</v>
      </c>
      <c r="J271" s="6">
        <v>10832027.02</v>
      </c>
      <c r="K271" s="6">
        <v>46.81</v>
      </c>
    </row>
    <row r="272" spans="1:11" s="2" customFormat="1" ht="13.5" x14ac:dyDescent="0.25">
      <c r="A272" s="4" t="s">
        <v>26</v>
      </c>
      <c r="B272" s="4" t="s">
        <v>183</v>
      </c>
      <c r="C272" s="4" t="s">
        <v>769</v>
      </c>
      <c r="D272" s="4" t="s">
        <v>770</v>
      </c>
      <c r="E272" s="4" t="s">
        <v>188</v>
      </c>
      <c r="F272" s="4" t="s">
        <v>189</v>
      </c>
      <c r="G272" s="5">
        <v>20000</v>
      </c>
      <c r="H272" s="5">
        <v>20000</v>
      </c>
      <c r="I272" s="5">
        <v>0</v>
      </c>
      <c r="J272" s="5">
        <v>20000</v>
      </c>
      <c r="K272" s="5">
        <v>0</v>
      </c>
    </row>
    <row r="273" spans="1:11" s="2" customFormat="1" ht="13.5" x14ac:dyDescent="0.25">
      <c r="A273" s="4" t="s">
        <v>26</v>
      </c>
      <c r="B273" s="4" t="s">
        <v>183</v>
      </c>
      <c r="C273" s="4" t="s">
        <v>579</v>
      </c>
      <c r="D273" s="4" t="s">
        <v>580</v>
      </c>
      <c r="E273" s="4" t="s">
        <v>903</v>
      </c>
      <c r="F273" s="4" t="s">
        <v>904</v>
      </c>
      <c r="G273" s="5">
        <v>0</v>
      </c>
      <c r="H273" s="5">
        <v>23500</v>
      </c>
      <c r="I273" s="5">
        <v>21237</v>
      </c>
      <c r="J273" s="5">
        <v>2263</v>
      </c>
      <c r="K273" s="5">
        <v>90.370212765957447</v>
      </c>
    </row>
    <row r="274" spans="1:11" s="2" customFormat="1" ht="13.5" x14ac:dyDescent="0.25">
      <c r="A274" s="4" t="s">
        <v>26</v>
      </c>
      <c r="B274" s="4" t="s">
        <v>183</v>
      </c>
      <c r="C274" s="4" t="s">
        <v>583</v>
      </c>
      <c r="D274" s="4" t="s">
        <v>584</v>
      </c>
      <c r="E274" s="4" t="s">
        <v>905</v>
      </c>
      <c r="F274" s="4" t="s">
        <v>906</v>
      </c>
      <c r="G274" s="5">
        <v>10000</v>
      </c>
      <c r="H274" s="5">
        <v>10000</v>
      </c>
      <c r="I274" s="5">
        <v>0</v>
      </c>
      <c r="J274" s="5">
        <v>10000</v>
      </c>
      <c r="K274" s="5">
        <v>0</v>
      </c>
    </row>
    <row r="275" spans="1:11" s="2" customFormat="1" ht="13.5" x14ac:dyDescent="0.25">
      <c r="A275" s="4" t="s">
        <v>26</v>
      </c>
      <c r="B275" s="4" t="s">
        <v>183</v>
      </c>
      <c r="C275" s="4" t="s">
        <v>583</v>
      </c>
      <c r="D275" s="4" t="s">
        <v>584</v>
      </c>
      <c r="E275" s="4" t="s">
        <v>222</v>
      </c>
      <c r="F275" s="4" t="s">
        <v>223</v>
      </c>
      <c r="G275" s="5">
        <v>25000</v>
      </c>
      <c r="H275" s="5">
        <v>25000</v>
      </c>
      <c r="I275" s="5">
        <v>1282</v>
      </c>
      <c r="J275" s="5">
        <v>23718</v>
      </c>
      <c r="K275" s="5">
        <v>5.1280000000000001</v>
      </c>
    </row>
    <row r="276" spans="1:11" s="2" customFormat="1" ht="26.25" x14ac:dyDescent="0.25">
      <c r="A276" s="4" t="s">
        <v>26</v>
      </c>
      <c r="B276" s="4" t="s">
        <v>183</v>
      </c>
      <c r="C276" s="4" t="s">
        <v>61</v>
      </c>
      <c r="D276" s="4" t="s">
        <v>62</v>
      </c>
      <c r="E276" s="4" t="s">
        <v>907</v>
      </c>
      <c r="F276" s="4" t="s">
        <v>908</v>
      </c>
      <c r="G276" s="5">
        <v>100000</v>
      </c>
      <c r="H276" s="5">
        <v>98000</v>
      </c>
      <c r="I276" s="5">
        <v>20878.650000000001</v>
      </c>
      <c r="J276" s="5">
        <v>77121.350000000006</v>
      </c>
      <c r="K276" s="5">
        <v>21.304744897959182</v>
      </c>
    </row>
    <row r="277" spans="1:11" s="2" customFormat="1" ht="13.5" x14ac:dyDescent="0.25">
      <c r="A277" s="4" t="s">
        <v>26</v>
      </c>
      <c r="B277" s="4" t="s">
        <v>183</v>
      </c>
      <c r="C277" s="4" t="s">
        <v>63</v>
      </c>
      <c r="D277" s="4" t="s">
        <v>64</v>
      </c>
      <c r="E277" s="4" t="s">
        <v>907</v>
      </c>
      <c r="F277" s="4" t="s">
        <v>908</v>
      </c>
      <c r="G277" s="5">
        <v>200000</v>
      </c>
      <c r="H277" s="5">
        <v>200000</v>
      </c>
      <c r="I277" s="5">
        <v>43691.68</v>
      </c>
      <c r="J277" s="5">
        <v>156308.32</v>
      </c>
      <c r="K277" s="5">
        <v>21.845839999999999</v>
      </c>
    </row>
    <row r="278" spans="1:11" s="2" customFormat="1" ht="13.5" x14ac:dyDescent="0.25">
      <c r="A278" s="4" t="s">
        <v>26</v>
      </c>
      <c r="B278" s="4" t="s">
        <v>183</v>
      </c>
      <c r="C278" s="4" t="s">
        <v>65</v>
      </c>
      <c r="D278" s="4" t="s">
        <v>66</v>
      </c>
      <c r="E278" s="4" t="s">
        <v>907</v>
      </c>
      <c r="F278" s="4" t="s">
        <v>908</v>
      </c>
      <c r="G278" s="5">
        <v>200000</v>
      </c>
      <c r="H278" s="5">
        <v>200000</v>
      </c>
      <c r="I278" s="5">
        <v>56406.64</v>
      </c>
      <c r="J278" s="5">
        <v>143593.35999999999</v>
      </c>
      <c r="K278" s="5">
        <v>28.203320000000001</v>
      </c>
    </row>
    <row r="279" spans="1:11" s="2" customFormat="1" ht="13.5" x14ac:dyDescent="0.25">
      <c r="A279" s="4" t="s">
        <v>26</v>
      </c>
      <c r="B279" s="4" t="s">
        <v>183</v>
      </c>
      <c r="C279" s="4" t="s">
        <v>67</v>
      </c>
      <c r="D279" s="4" t="s">
        <v>68</v>
      </c>
      <c r="E279" s="4" t="s">
        <v>907</v>
      </c>
      <c r="F279" s="4" t="s">
        <v>908</v>
      </c>
      <c r="G279" s="5">
        <v>500000</v>
      </c>
      <c r="H279" s="5">
        <v>500000</v>
      </c>
      <c r="I279" s="5">
        <v>138179.99</v>
      </c>
      <c r="J279" s="5">
        <v>361820.01</v>
      </c>
      <c r="K279" s="5">
        <v>27.635998000000001</v>
      </c>
    </row>
    <row r="280" spans="1:11" s="2" customFormat="1" ht="13.5" x14ac:dyDescent="0.25">
      <c r="A280" s="4" t="s">
        <v>26</v>
      </c>
      <c r="B280" s="4" t="s">
        <v>183</v>
      </c>
      <c r="C280" s="4" t="s">
        <v>73</v>
      </c>
      <c r="D280" s="4" t="s">
        <v>74</v>
      </c>
      <c r="E280" s="4" t="s">
        <v>907</v>
      </c>
      <c r="F280" s="4" t="s">
        <v>908</v>
      </c>
      <c r="G280" s="5">
        <v>0</v>
      </c>
      <c r="H280" s="5">
        <v>2000</v>
      </c>
      <c r="I280" s="5">
        <v>1891.7</v>
      </c>
      <c r="J280" s="5">
        <v>108.3</v>
      </c>
      <c r="K280" s="5">
        <v>94.584999999999994</v>
      </c>
    </row>
    <row r="281" spans="1:11" s="2" customFormat="1" ht="13.5" x14ac:dyDescent="0.25">
      <c r="A281" s="4" t="s">
        <v>26</v>
      </c>
      <c r="B281" s="4" t="s">
        <v>183</v>
      </c>
      <c r="C281" s="4" t="s">
        <v>559</v>
      </c>
      <c r="D281" s="4" t="s">
        <v>560</v>
      </c>
      <c r="E281" s="4" t="s">
        <v>909</v>
      </c>
      <c r="F281" s="4" t="s">
        <v>910</v>
      </c>
      <c r="G281" s="5">
        <v>800000</v>
      </c>
      <c r="H281" s="5">
        <v>790000</v>
      </c>
      <c r="I281" s="5">
        <v>320372.65000000002</v>
      </c>
      <c r="J281" s="5">
        <v>469627.35</v>
      </c>
      <c r="K281" s="5">
        <v>40.5535</v>
      </c>
    </row>
    <row r="282" spans="1:11" s="2" customFormat="1" ht="13.5" x14ac:dyDescent="0.25">
      <c r="A282" s="4" t="s">
        <v>26</v>
      </c>
      <c r="B282" s="4" t="s">
        <v>183</v>
      </c>
      <c r="C282" s="4" t="s">
        <v>559</v>
      </c>
      <c r="D282" s="4" t="s">
        <v>560</v>
      </c>
      <c r="E282" s="4" t="s">
        <v>911</v>
      </c>
      <c r="F282" s="4" t="s">
        <v>912</v>
      </c>
      <c r="G282" s="5">
        <v>900000</v>
      </c>
      <c r="H282" s="5">
        <v>900000</v>
      </c>
      <c r="I282" s="5">
        <v>377322</v>
      </c>
      <c r="J282" s="5">
        <v>522678</v>
      </c>
      <c r="K282" s="5">
        <v>41.924666666666667</v>
      </c>
    </row>
    <row r="283" spans="1:11" s="2" customFormat="1" ht="13.5" x14ac:dyDescent="0.25">
      <c r="A283" s="4" t="s">
        <v>26</v>
      </c>
      <c r="B283" s="4" t="s">
        <v>183</v>
      </c>
      <c r="C283" s="4" t="s">
        <v>559</v>
      </c>
      <c r="D283" s="4" t="s">
        <v>560</v>
      </c>
      <c r="E283" s="4" t="s">
        <v>913</v>
      </c>
      <c r="F283" s="4" t="s">
        <v>914</v>
      </c>
      <c r="G283" s="5">
        <v>80000</v>
      </c>
      <c r="H283" s="5">
        <v>80000</v>
      </c>
      <c r="I283" s="5">
        <v>20770.400000000001</v>
      </c>
      <c r="J283" s="5">
        <v>59229.599999999999</v>
      </c>
      <c r="K283" s="5">
        <v>25.963000000000001</v>
      </c>
    </row>
    <row r="284" spans="1:11" s="2" customFormat="1" ht="13.5" x14ac:dyDescent="0.25">
      <c r="A284" s="4" t="s">
        <v>26</v>
      </c>
      <c r="B284" s="4" t="s">
        <v>183</v>
      </c>
      <c r="C284" s="4" t="s">
        <v>559</v>
      </c>
      <c r="D284" s="4" t="s">
        <v>560</v>
      </c>
      <c r="E284" s="4" t="s">
        <v>915</v>
      </c>
      <c r="F284" s="4" t="s">
        <v>916</v>
      </c>
      <c r="G284" s="5">
        <v>60000</v>
      </c>
      <c r="H284" s="5">
        <v>60000</v>
      </c>
      <c r="I284" s="5">
        <v>14495</v>
      </c>
      <c r="J284" s="5">
        <v>45505</v>
      </c>
      <c r="K284" s="5">
        <v>24.158333333333335</v>
      </c>
    </row>
    <row r="285" spans="1:11" s="2" customFormat="1" ht="13.5" x14ac:dyDescent="0.25">
      <c r="A285" s="4" t="s">
        <v>26</v>
      </c>
      <c r="B285" s="4" t="s">
        <v>183</v>
      </c>
      <c r="C285" s="4" t="s">
        <v>559</v>
      </c>
      <c r="D285" s="4" t="s">
        <v>560</v>
      </c>
      <c r="E285" s="4" t="s">
        <v>212</v>
      </c>
      <c r="F285" s="4" t="s">
        <v>213</v>
      </c>
      <c r="G285" s="5">
        <v>50000</v>
      </c>
      <c r="H285" s="5">
        <v>50000</v>
      </c>
      <c r="I285" s="5">
        <v>28992</v>
      </c>
      <c r="J285" s="5">
        <v>21008</v>
      </c>
      <c r="K285" s="5">
        <v>57.984000000000002</v>
      </c>
    </row>
    <row r="286" spans="1:11" s="2" customFormat="1" ht="13.5" x14ac:dyDescent="0.25">
      <c r="A286" s="4" t="s">
        <v>26</v>
      </c>
      <c r="B286" s="4" t="s">
        <v>183</v>
      </c>
      <c r="C286" s="4" t="s">
        <v>559</v>
      </c>
      <c r="D286" s="4" t="s">
        <v>560</v>
      </c>
      <c r="E286" s="4" t="s">
        <v>917</v>
      </c>
      <c r="F286" s="4" t="s">
        <v>918</v>
      </c>
      <c r="G286" s="5">
        <v>350000</v>
      </c>
      <c r="H286" s="5">
        <v>579500</v>
      </c>
      <c r="I286" s="5">
        <v>91355</v>
      </c>
      <c r="J286" s="5">
        <v>488145</v>
      </c>
      <c r="K286" s="5">
        <v>15.764452113891286</v>
      </c>
    </row>
    <row r="287" spans="1:11" s="2" customFormat="1" ht="13.5" x14ac:dyDescent="0.25">
      <c r="A287" s="4" t="s">
        <v>26</v>
      </c>
      <c r="B287" s="4" t="s">
        <v>183</v>
      </c>
      <c r="C287" s="4" t="s">
        <v>559</v>
      </c>
      <c r="D287" s="4" t="s">
        <v>560</v>
      </c>
      <c r="E287" s="4" t="s">
        <v>919</v>
      </c>
      <c r="F287" s="4" t="s">
        <v>920</v>
      </c>
      <c r="G287" s="5">
        <v>0</v>
      </c>
      <c r="H287" s="5">
        <v>477250</v>
      </c>
      <c r="I287" s="5">
        <v>465850</v>
      </c>
      <c r="J287" s="5">
        <v>11400</v>
      </c>
      <c r="K287" s="5">
        <v>97.611314824515446</v>
      </c>
    </row>
    <row r="288" spans="1:11" s="2" customFormat="1" ht="13.5" x14ac:dyDescent="0.25">
      <c r="A288" s="4" t="s">
        <v>26</v>
      </c>
      <c r="B288" s="4" t="s">
        <v>183</v>
      </c>
      <c r="C288" s="4" t="s">
        <v>559</v>
      </c>
      <c r="D288" s="4" t="s">
        <v>560</v>
      </c>
      <c r="E288" s="4" t="s">
        <v>222</v>
      </c>
      <c r="F288" s="4" t="s">
        <v>223</v>
      </c>
      <c r="G288" s="5">
        <v>1100000</v>
      </c>
      <c r="H288" s="5">
        <v>995000</v>
      </c>
      <c r="I288" s="5">
        <v>764896.54</v>
      </c>
      <c r="J288" s="5">
        <v>230103.46</v>
      </c>
      <c r="K288" s="5">
        <v>76.874024120603011</v>
      </c>
    </row>
    <row r="289" spans="1:11" s="2" customFormat="1" ht="13.5" x14ac:dyDescent="0.25">
      <c r="A289" s="4" t="s">
        <v>26</v>
      </c>
      <c r="B289" s="4" t="s">
        <v>183</v>
      </c>
      <c r="C289" s="4" t="s">
        <v>79</v>
      </c>
      <c r="D289" s="4" t="s">
        <v>574</v>
      </c>
      <c r="E289" s="4" t="s">
        <v>184</v>
      </c>
      <c r="F289" s="4" t="s">
        <v>185</v>
      </c>
      <c r="G289" s="5">
        <v>400000</v>
      </c>
      <c r="H289" s="5">
        <v>400000</v>
      </c>
      <c r="I289" s="5">
        <v>185883.88</v>
      </c>
      <c r="J289" s="5">
        <v>214116.12</v>
      </c>
      <c r="K289" s="5">
        <v>46.470970000000001</v>
      </c>
    </row>
    <row r="290" spans="1:11" s="2" customFormat="1" ht="13.5" x14ac:dyDescent="0.25">
      <c r="A290" s="4" t="s">
        <v>26</v>
      </c>
      <c r="B290" s="4" t="s">
        <v>183</v>
      </c>
      <c r="C290" s="4" t="s">
        <v>79</v>
      </c>
      <c r="D290" s="4" t="s">
        <v>574</v>
      </c>
      <c r="E290" s="4" t="s">
        <v>186</v>
      </c>
      <c r="F290" s="4" t="s">
        <v>187</v>
      </c>
      <c r="G290" s="5">
        <v>250000</v>
      </c>
      <c r="H290" s="5">
        <v>250000</v>
      </c>
      <c r="I290" s="5">
        <v>185128.79</v>
      </c>
      <c r="J290" s="5">
        <v>64871.21</v>
      </c>
      <c r="K290" s="5">
        <v>74.051516000000007</v>
      </c>
    </row>
    <row r="291" spans="1:11" s="2" customFormat="1" ht="13.5" x14ac:dyDescent="0.25">
      <c r="A291" s="4" t="s">
        <v>26</v>
      </c>
      <c r="B291" s="4" t="s">
        <v>183</v>
      </c>
      <c r="C291" s="4" t="s">
        <v>79</v>
      </c>
      <c r="D291" s="4" t="s">
        <v>574</v>
      </c>
      <c r="E291" s="4" t="s">
        <v>188</v>
      </c>
      <c r="F291" s="4" t="s">
        <v>189</v>
      </c>
      <c r="G291" s="5">
        <v>800000</v>
      </c>
      <c r="H291" s="5">
        <v>800000</v>
      </c>
      <c r="I291" s="5">
        <v>353657.31</v>
      </c>
      <c r="J291" s="5">
        <v>446342.69</v>
      </c>
      <c r="K291" s="5">
        <v>44.207163749999999</v>
      </c>
    </row>
    <row r="292" spans="1:11" s="2" customFormat="1" ht="13.5" x14ac:dyDescent="0.25">
      <c r="A292" s="4" t="s">
        <v>26</v>
      </c>
      <c r="B292" s="4" t="s">
        <v>183</v>
      </c>
      <c r="C292" s="4" t="s">
        <v>79</v>
      </c>
      <c r="D292" s="4" t="s">
        <v>574</v>
      </c>
      <c r="E292" s="4" t="s">
        <v>190</v>
      </c>
      <c r="F292" s="4" t="s">
        <v>191</v>
      </c>
      <c r="G292" s="5">
        <v>250000</v>
      </c>
      <c r="H292" s="5">
        <v>250000</v>
      </c>
      <c r="I292" s="5">
        <v>19069.599999999999</v>
      </c>
      <c r="J292" s="5">
        <v>230930.4</v>
      </c>
      <c r="K292" s="5">
        <v>7.62784</v>
      </c>
    </row>
    <row r="293" spans="1:11" s="2" customFormat="1" ht="13.5" x14ac:dyDescent="0.25">
      <c r="A293" s="4" t="s">
        <v>26</v>
      </c>
      <c r="B293" s="4" t="s">
        <v>183</v>
      </c>
      <c r="C293" s="4" t="s">
        <v>79</v>
      </c>
      <c r="D293" s="4" t="s">
        <v>574</v>
      </c>
      <c r="E293" s="4" t="s">
        <v>192</v>
      </c>
      <c r="F293" s="4" t="s">
        <v>193</v>
      </c>
      <c r="G293" s="5">
        <v>100000</v>
      </c>
      <c r="H293" s="5">
        <v>100000</v>
      </c>
      <c r="I293" s="5">
        <v>96833.82</v>
      </c>
      <c r="J293" s="5">
        <v>3166.18</v>
      </c>
      <c r="K293" s="5">
        <v>96.833820000000003</v>
      </c>
    </row>
    <row r="294" spans="1:11" s="2" customFormat="1" ht="13.5" x14ac:dyDescent="0.25">
      <c r="A294" s="4" t="s">
        <v>26</v>
      </c>
      <c r="B294" s="4" t="s">
        <v>183</v>
      </c>
      <c r="C294" s="4" t="s">
        <v>79</v>
      </c>
      <c r="D294" s="4" t="s">
        <v>574</v>
      </c>
      <c r="E294" s="4" t="s">
        <v>194</v>
      </c>
      <c r="F294" s="4" t="s">
        <v>195</v>
      </c>
      <c r="G294" s="5">
        <v>150000</v>
      </c>
      <c r="H294" s="5">
        <v>150000</v>
      </c>
      <c r="I294" s="5">
        <v>41147.58</v>
      </c>
      <c r="J294" s="5">
        <v>108852.42</v>
      </c>
      <c r="K294" s="5">
        <v>27.431719999999999</v>
      </c>
    </row>
    <row r="295" spans="1:11" s="2" customFormat="1" ht="13.5" x14ac:dyDescent="0.25">
      <c r="A295" s="4" t="s">
        <v>26</v>
      </c>
      <c r="B295" s="4" t="s">
        <v>183</v>
      </c>
      <c r="C295" s="4" t="s">
        <v>79</v>
      </c>
      <c r="D295" s="4" t="s">
        <v>574</v>
      </c>
      <c r="E295" s="4" t="s">
        <v>196</v>
      </c>
      <c r="F295" s="4" t="s">
        <v>197</v>
      </c>
      <c r="G295" s="5">
        <v>150000</v>
      </c>
      <c r="H295" s="5">
        <v>150000</v>
      </c>
      <c r="I295" s="5">
        <v>3400</v>
      </c>
      <c r="J295" s="5">
        <v>146600</v>
      </c>
      <c r="K295" s="5">
        <v>2.2666666666666666</v>
      </c>
    </row>
    <row r="296" spans="1:11" s="2" customFormat="1" ht="13.5" x14ac:dyDescent="0.25">
      <c r="A296" s="4" t="s">
        <v>26</v>
      </c>
      <c r="B296" s="4" t="s">
        <v>183</v>
      </c>
      <c r="C296" s="4" t="s">
        <v>79</v>
      </c>
      <c r="D296" s="4" t="s">
        <v>574</v>
      </c>
      <c r="E296" s="4" t="s">
        <v>198</v>
      </c>
      <c r="F296" s="4" t="s">
        <v>199</v>
      </c>
      <c r="G296" s="5">
        <v>150000</v>
      </c>
      <c r="H296" s="5">
        <v>150000</v>
      </c>
      <c r="I296" s="5">
        <v>24331.8</v>
      </c>
      <c r="J296" s="5">
        <v>125668.2</v>
      </c>
      <c r="K296" s="5">
        <v>16.2212</v>
      </c>
    </row>
    <row r="297" spans="1:11" s="2" customFormat="1" ht="13.5" x14ac:dyDescent="0.25">
      <c r="A297" s="4" t="s">
        <v>26</v>
      </c>
      <c r="B297" s="4" t="s">
        <v>183</v>
      </c>
      <c r="C297" s="4" t="s">
        <v>79</v>
      </c>
      <c r="D297" s="4" t="s">
        <v>574</v>
      </c>
      <c r="E297" s="4" t="s">
        <v>200</v>
      </c>
      <c r="F297" s="4" t="s">
        <v>201</v>
      </c>
      <c r="G297" s="5">
        <v>100000</v>
      </c>
      <c r="H297" s="5">
        <v>100000</v>
      </c>
      <c r="I297" s="5">
        <v>73817.09</v>
      </c>
      <c r="J297" s="5">
        <v>26182.91</v>
      </c>
      <c r="K297" s="5">
        <v>73.817089999999993</v>
      </c>
    </row>
    <row r="298" spans="1:11" s="2" customFormat="1" ht="13.5" x14ac:dyDescent="0.25">
      <c r="A298" s="4" t="s">
        <v>26</v>
      </c>
      <c r="B298" s="4" t="s">
        <v>183</v>
      </c>
      <c r="C298" s="4" t="s">
        <v>79</v>
      </c>
      <c r="D298" s="4" t="s">
        <v>574</v>
      </c>
      <c r="E298" s="4" t="s">
        <v>202</v>
      </c>
      <c r="F298" s="4" t="s">
        <v>203</v>
      </c>
      <c r="G298" s="5">
        <v>50000</v>
      </c>
      <c r="H298" s="5">
        <v>50000</v>
      </c>
      <c r="I298" s="5">
        <v>1616.56</v>
      </c>
      <c r="J298" s="5">
        <v>48383.44</v>
      </c>
      <c r="K298" s="5">
        <v>3.23312</v>
      </c>
    </row>
    <row r="299" spans="1:11" s="2" customFormat="1" ht="13.5" x14ac:dyDescent="0.25">
      <c r="A299" s="4" t="s">
        <v>26</v>
      </c>
      <c r="B299" s="4" t="s">
        <v>183</v>
      </c>
      <c r="C299" s="4" t="s">
        <v>79</v>
      </c>
      <c r="D299" s="4" t="s">
        <v>574</v>
      </c>
      <c r="E299" s="4" t="s">
        <v>204</v>
      </c>
      <c r="F299" s="4" t="s">
        <v>205</v>
      </c>
      <c r="G299" s="5">
        <v>100000</v>
      </c>
      <c r="H299" s="5">
        <v>100000</v>
      </c>
      <c r="I299" s="5">
        <v>8577.69</v>
      </c>
      <c r="J299" s="5">
        <v>91422.31</v>
      </c>
      <c r="K299" s="5">
        <v>8.5776900000000005</v>
      </c>
    </row>
    <row r="300" spans="1:11" s="2" customFormat="1" ht="13.5" x14ac:dyDescent="0.25">
      <c r="A300" s="4" t="s">
        <v>26</v>
      </c>
      <c r="B300" s="4" t="s">
        <v>183</v>
      </c>
      <c r="C300" s="4" t="s">
        <v>79</v>
      </c>
      <c r="D300" s="4" t="s">
        <v>574</v>
      </c>
      <c r="E300" s="4" t="s">
        <v>206</v>
      </c>
      <c r="F300" s="4" t="s">
        <v>207</v>
      </c>
      <c r="G300" s="5">
        <v>50000</v>
      </c>
      <c r="H300" s="5">
        <v>50000</v>
      </c>
      <c r="I300" s="5">
        <v>0</v>
      </c>
      <c r="J300" s="5">
        <v>50000</v>
      </c>
      <c r="K300" s="5">
        <v>0</v>
      </c>
    </row>
    <row r="301" spans="1:11" s="2" customFormat="1" ht="13.5" x14ac:dyDescent="0.25">
      <c r="A301" s="4" t="s">
        <v>26</v>
      </c>
      <c r="B301" s="4" t="s">
        <v>183</v>
      </c>
      <c r="C301" s="4" t="s">
        <v>79</v>
      </c>
      <c r="D301" s="4" t="s">
        <v>574</v>
      </c>
      <c r="E301" s="4" t="s">
        <v>208</v>
      </c>
      <c r="F301" s="4" t="s">
        <v>209</v>
      </c>
      <c r="G301" s="5">
        <v>50000</v>
      </c>
      <c r="H301" s="5">
        <v>50000</v>
      </c>
      <c r="I301" s="5">
        <v>2681</v>
      </c>
      <c r="J301" s="5">
        <v>47319</v>
      </c>
      <c r="K301" s="5">
        <v>5.3620000000000001</v>
      </c>
    </row>
    <row r="302" spans="1:11" s="2" customFormat="1" ht="13.5" x14ac:dyDescent="0.25">
      <c r="A302" s="4" t="s">
        <v>26</v>
      </c>
      <c r="B302" s="4" t="s">
        <v>183</v>
      </c>
      <c r="C302" s="4" t="s">
        <v>79</v>
      </c>
      <c r="D302" s="4" t="s">
        <v>574</v>
      </c>
      <c r="E302" s="4" t="s">
        <v>210</v>
      </c>
      <c r="F302" s="4" t="s">
        <v>211</v>
      </c>
      <c r="G302" s="5">
        <v>100000</v>
      </c>
      <c r="H302" s="5">
        <v>100000</v>
      </c>
      <c r="I302" s="5">
        <v>11393</v>
      </c>
      <c r="J302" s="5">
        <v>88607</v>
      </c>
      <c r="K302" s="5">
        <v>11.393000000000001</v>
      </c>
    </row>
    <row r="303" spans="1:11" s="2" customFormat="1" ht="13.5" x14ac:dyDescent="0.25">
      <c r="A303" s="4" t="s">
        <v>26</v>
      </c>
      <c r="B303" s="4" t="s">
        <v>183</v>
      </c>
      <c r="C303" s="4" t="s">
        <v>79</v>
      </c>
      <c r="D303" s="4" t="s">
        <v>574</v>
      </c>
      <c r="E303" s="4" t="s">
        <v>212</v>
      </c>
      <c r="F303" s="4" t="s">
        <v>213</v>
      </c>
      <c r="G303" s="5">
        <v>50000</v>
      </c>
      <c r="H303" s="5">
        <v>50000</v>
      </c>
      <c r="I303" s="5">
        <v>0</v>
      </c>
      <c r="J303" s="5">
        <v>50000</v>
      </c>
      <c r="K303" s="5">
        <v>0</v>
      </c>
    </row>
    <row r="304" spans="1:11" s="2" customFormat="1" ht="13.5" x14ac:dyDescent="0.25">
      <c r="A304" s="4" t="s">
        <v>26</v>
      </c>
      <c r="B304" s="4" t="s">
        <v>183</v>
      </c>
      <c r="C304" s="4" t="s">
        <v>79</v>
      </c>
      <c r="D304" s="4" t="s">
        <v>574</v>
      </c>
      <c r="E304" s="4" t="s">
        <v>214</v>
      </c>
      <c r="F304" s="4" t="s">
        <v>215</v>
      </c>
      <c r="G304" s="5">
        <v>50000</v>
      </c>
      <c r="H304" s="5">
        <v>50000</v>
      </c>
      <c r="I304" s="5">
        <v>0</v>
      </c>
      <c r="J304" s="5">
        <v>50000</v>
      </c>
      <c r="K304" s="5">
        <v>0</v>
      </c>
    </row>
    <row r="305" spans="1:11" s="2" customFormat="1" ht="13.5" x14ac:dyDescent="0.25">
      <c r="A305" s="4" t="s">
        <v>26</v>
      </c>
      <c r="B305" s="4" t="s">
        <v>183</v>
      </c>
      <c r="C305" s="4" t="s">
        <v>79</v>
      </c>
      <c r="D305" s="4" t="s">
        <v>574</v>
      </c>
      <c r="E305" s="4" t="s">
        <v>216</v>
      </c>
      <c r="F305" s="4" t="s">
        <v>217</v>
      </c>
      <c r="G305" s="5">
        <v>100000</v>
      </c>
      <c r="H305" s="5">
        <v>100000</v>
      </c>
      <c r="I305" s="5">
        <v>0</v>
      </c>
      <c r="J305" s="5">
        <v>100000</v>
      </c>
      <c r="K305" s="5">
        <v>0</v>
      </c>
    </row>
    <row r="306" spans="1:11" s="2" customFormat="1" ht="13.5" x14ac:dyDescent="0.25">
      <c r="A306" s="4" t="s">
        <v>26</v>
      </c>
      <c r="B306" s="4" t="s">
        <v>183</v>
      </c>
      <c r="C306" s="4" t="s">
        <v>79</v>
      </c>
      <c r="D306" s="4" t="s">
        <v>574</v>
      </c>
      <c r="E306" s="4" t="s">
        <v>218</v>
      </c>
      <c r="F306" s="4" t="s">
        <v>219</v>
      </c>
      <c r="G306" s="5">
        <v>800000</v>
      </c>
      <c r="H306" s="5">
        <v>800000</v>
      </c>
      <c r="I306" s="5">
        <v>68300</v>
      </c>
      <c r="J306" s="5">
        <v>731700</v>
      </c>
      <c r="K306" s="5">
        <v>8.5374999999999996</v>
      </c>
    </row>
    <row r="307" spans="1:11" s="2" customFormat="1" ht="13.5" x14ac:dyDescent="0.25">
      <c r="A307" s="4" t="s">
        <v>26</v>
      </c>
      <c r="B307" s="4" t="s">
        <v>183</v>
      </c>
      <c r="C307" s="4" t="s">
        <v>79</v>
      </c>
      <c r="D307" s="4" t="s">
        <v>574</v>
      </c>
      <c r="E307" s="4" t="s">
        <v>220</v>
      </c>
      <c r="F307" s="4" t="s">
        <v>221</v>
      </c>
      <c r="G307" s="5">
        <v>0</v>
      </c>
      <c r="H307" s="5">
        <v>750000</v>
      </c>
      <c r="I307" s="5">
        <v>0</v>
      </c>
      <c r="J307" s="5">
        <v>750000</v>
      </c>
      <c r="K307" s="5">
        <v>0</v>
      </c>
    </row>
    <row r="308" spans="1:11" s="2" customFormat="1" ht="13.5" x14ac:dyDescent="0.25">
      <c r="A308" s="4" t="s">
        <v>26</v>
      </c>
      <c r="B308" s="4" t="s">
        <v>183</v>
      </c>
      <c r="C308" s="4" t="s">
        <v>79</v>
      </c>
      <c r="D308" s="4" t="s">
        <v>574</v>
      </c>
      <c r="E308" s="4" t="s">
        <v>222</v>
      </c>
      <c r="F308" s="4" t="s">
        <v>223</v>
      </c>
      <c r="G308" s="5">
        <v>100000</v>
      </c>
      <c r="H308" s="5">
        <v>100000</v>
      </c>
      <c r="I308" s="5">
        <v>15240.75</v>
      </c>
      <c r="J308" s="5">
        <v>84759.25</v>
      </c>
      <c r="K308" s="5">
        <v>15.24075</v>
      </c>
    </row>
    <row r="309" spans="1:11" s="2" customFormat="1" ht="13.5" x14ac:dyDescent="0.25">
      <c r="A309" s="85" t="s">
        <v>466</v>
      </c>
      <c r="B309" s="85"/>
      <c r="C309" s="85"/>
      <c r="D309" s="85"/>
      <c r="E309" s="85"/>
      <c r="F309" s="85"/>
      <c r="G309" s="6">
        <v>8195000</v>
      </c>
      <c r="H309" s="6">
        <v>9560250</v>
      </c>
      <c r="I309" s="6">
        <v>3458700.12</v>
      </c>
      <c r="J309" s="6">
        <v>6101549.8799999999</v>
      </c>
      <c r="K309" s="6">
        <v>36.18</v>
      </c>
    </row>
    <row r="310" spans="1:11" s="2" customFormat="1" ht="13.5" x14ac:dyDescent="0.25">
      <c r="A310" s="4" t="s">
        <v>26</v>
      </c>
      <c r="B310" s="4" t="s">
        <v>224</v>
      </c>
      <c r="C310" s="4" t="s">
        <v>579</v>
      </c>
      <c r="D310" s="4" t="s">
        <v>580</v>
      </c>
      <c r="E310" s="4" t="s">
        <v>921</v>
      </c>
      <c r="F310" s="4" t="s">
        <v>922</v>
      </c>
      <c r="G310" s="5">
        <v>40000</v>
      </c>
      <c r="H310" s="5">
        <v>40000</v>
      </c>
      <c r="I310" s="5">
        <v>0</v>
      </c>
      <c r="J310" s="5">
        <v>40000</v>
      </c>
      <c r="K310" s="5">
        <v>0</v>
      </c>
    </row>
    <row r="311" spans="1:11" s="2" customFormat="1" ht="13.5" x14ac:dyDescent="0.25">
      <c r="A311" s="4" t="s">
        <v>26</v>
      </c>
      <c r="B311" s="4" t="s">
        <v>224</v>
      </c>
      <c r="C311" s="4" t="s">
        <v>67</v>
      </c>
      <c r="D311" s="4" t="s">
        <v>68</v>
      </c>
      <c r="E311" s="4" t="s">
        <v>923</v>
      </c>
      <c r="F311" s="4" t="s">
        <v>924</v>
      </c>
      <c r="G311" s="5">
        <v>5500000</v>
      </c>
      <c r="H311" s="5">
        <v>5500000</v>
      </c>
      <c r="I311" s="5">
        <v>3248595</v>
      </c>
      <c r="J311" s="5">
        <v>2251405</v>
      </c>
      <c r="K311" s="5">
        <v>59.065363636363635</v>
      </c>
    </row>
    <row r="312" spans="1:11" s="2" customFormat="1" ht="13.5" x14ac:dyDescent="0.25">
      <c r="A312" s="4" t="s">
        <v>26</v>
      </c>
      <c r="B312" s="4" t="s">
        <v>224</v>
      </c>
      <c r="C312" s="4" t="s">
        <v>559</v>
      </c>
      <c r="D312" s="4" t="s">
        <v>560</v>
      </c>
      <c r="E312" s="4" t="s">
        <v>925</v>
      </c>
      <c r="F312" s="4" t="s">
        <v>926</v>
      </c>
      <c r="G312" s="5">
        <v>2200000</v>
      </c>
      <c r="H312" s="5">
        <v>2200000</v>
      </c>
      <c r="I312" s="5">
        <v>1386178.23</v>
      </c>
      <c r="J312" s="5">
        <v>813821.77</v>
      </c>
      <c r="K312" s="5">
        <v>63.008101363636364</v>
      </c>
    </row>
    <row r="313" spans="1:11" s="2" customFormat="1" ht="13.5" x14ac:dyDescent="0.25">
      <c r="A313" s="4" t="s">
        <v>26</v>
      </c>
      <c r="B313" s="4" t="s">
        <v>224</v>
      </c>
      <c r="C313" s="4" t="s">
        <v>559</v>
      </c>
      <c r="D313" s="4" t="s">
        <v>560</v>
      </c>
      <c r="E313" s="4" t="s">
        <v>921</v>
      </c>
      <c r="F313" s="4" t="s">
        <v>922</v>
      </c>
      <c r="G313" s="5">
        <v>450000</v>
      </c>
      <c r="H313" s="5">
        <v>450000</v>
      </c>
      <c r="I313" s="5">
        <v>40592</v>
      </c>
      <c r="J313" s="5">
        <v>409408</v>
      </c>
      <c r="K313" s="5">
        <v>9.0204444444444452</v>
      </c>
    </row>
    <row r="314" spans="1:11" s="2" customFormat="1" ht="13.5" x14ac:dyDescent="0.25">
      <c r="A314" s="4" t="s">
        <v>26</v>
      </c>
      <c r="B314" s="4" t="s">
        <v>224</v>
      </c>
      <c r="C314" s="4" t="s">
        <v>559</v>
      </c>
      <c r="D314" s="4" t="s">
        <v>560</v>
      </c>
      <c r="E314" s="4" t="s">
        <v>927</v>
      </c>
      <c r="F314" s="4" t="s">
        <v>928</v>
      </c>
      <c r="G314" s="5">
        <v>75000</v>
      </c>
      <c r="H314" s="5">
        <v>100500</v>
      </c>
      <c r="I314" s="5">
        <v>100409.27</v>
      </c>
      <c r="J314" s="5">
        <v>90.73</v>
      </c>
      <c r="K314" s="5">
        <v>99.909721393034829</v>
      </c>
    </row>
    <row r="315" spans="1:11" s="2" customFormat="1" ht="13.5" x14ac:dyDescent="0.25">
      <c r="A315" s="4" t="s">
        <v>26</v>
      </c>
      <c r="B315" s="4" t="s">
        <v>224</v>
      </c>
      <c r="C315" s="4" t="s">
        <v>79</v>
      </c>
      <c r="D315" s="4" t="s">
        <v>574</v>
      </c>
      <c r="E315" s="4" t="s">
        <v>225</v>
      </c>
      <c r="F315" s="4" t="s">
        <v>226</v>
      </c>
      <c r="G315" s="5">
        <v>100000</v>
      </c>
      <c r="H315" s="5">
        <v>100000</v>
      </c>
      <c r="I315" s="5">
        <v>33234.089999999997</v>
      </c>
      <c r="J315" s="5">
        <v>66765.91</v>
      </c>
      <c r="K315" s="5">
        <v>33.234090000000002</v>
      </c>
    </row>
    <row r="316" spans="1:11" s="2" customFormat="1" ht="13.5" x14ac:dyDescent="0.25">
      <c r="A316" s="4" t="s">
        <v>26</v>
      </c>
      <c r="B316" s="4" t="s">
        <v>224</v>
      </c>
      <c r="C316" s="4" t="s">
        <v>79</v>
      </c>
      <c r="D316" s="4" t="s">
        <v>574</v>
      </c>
      <c r="E316" s="4" t="s">
        <v>227</v>
      </c>
      <c r="F316" s="4" t="s">
        <v>228</v>
      </c>
      <c r="G316" s="5">
        <v>500000</v>
      </c>
      <c r="H316" s="5">
        <v>500000</v>
      </c>
      <c r="I316" s="5">
        <v>40146.589999999997</v>
      </c>
      <c r="J316" s="5">
        <v>459853.41</v>
      </c>
      <c r="K316" s="5">
        <v>8.029318</v>
      </c>
    </row>
    <row r="317" spans="1:11" s="2" customFormat="1" ht="13.5" x14ac:dyDescent="0.25">
      <c r="A317" s="85" t="s">
        <v>467</v>
      </c>
      <c r="B317" s="85"/>
      <c r="C317" s="85"/>
      <c r="D317" s="85"/>
      <c r="E317" s="85"/>
      <c r="F317" s="85"/>
      <c r="G317" s="6">
        <v>8865000</v>
      </c>
      <c r="H317" s="6">
        <v>8890500</v>
      </c>
      <c r="I317" s="6">
        <v>4849155.18</v>
      </c>
      <c r="J317" s="6">
        <v>4041344.82</v>
      </c>
      <c r="K317" s="6">
        <v>54.54</v>
      </c>
    </row>
    <row r="318" spans="1:11" s="2" customFormat="1" ht="13.5" x14ac:dyDescent="0.25">
      <c r="A318" s="4" t="s">
        <v>26</v>
      </c>
      <c r="B318" s="4" t="s">
        <v>229</v>
      </c>
      <c r="C318" s="4" t="s">
        <v>579</v>
      </c>
      <c r="D318" s="4" t="s">
        <v>580</v>
      </c>
      <c r="E318" s="4" t="s">
        <v>929</v>
      </c>
      <c r="F318" s="4" t="s">
        <v>930</v>
      </c>
      <c r="G318" s="5">
        <v>15000</v>
      </c>
      <c r="H318" s="5">
        <v>15000</v>
      </c>
      <c r="I318" s="5">
        <v>0</v>
      </c>
      <c r="J318" s="5">
        <v>15000</v>
      </c>
      <c r="K318" s="5">
        <v>0</v>
      </c>
    </row>
    <row r="319" spans="1:11" s="2" customFormat="1" ht="13.5" x14ac:dyDescent="0.25">
      <c r="A319" s="4" t="s">
        <v>26</v>
      </c>
      <c r="B319" s="4" t="s">
        <v>229</v>
      </c>
      <c r="C319" s="4" t="s">
        <v>579</v>
      </c>
      <c r="D319" s="4" t="s">
        <v>580</v>
      </c>
      <c r="E319" s="4" t="s">
        <v>234</v>
      </c>
      <c r="F319" s="4" t="s">
        <v>235</v>
      </c>
      <c r="G319" s="5">
        <v>50000</v>
      </c>
      <c r="H319" s="5">
        <v>50000</v>
      </c>
      <c r="I319" s="5">
        <v>0</v>
      </c>
      <c r="J319" s="5">
        <v>50000</v>
      </c>
      <c r="K319" s="5">
        <v>0</v>
      </c>
    </row>
    <row r="320" spans="1:11" s="2" customFormat="1" ht="13.5" x14ac:dyDescent="0.25">
      <c r="A320" s="4" t="s">
        <v>26</v>
      </c>
      <c r="B320" s="4" t="s">
        <v>229</v>
      </c>
      <c r="C320" s="4" t="s">
        <v>583</v>
      </c>
      <c r="D320" s="4" t="s">
        <v>584</v>
      </c>
      <c r="E320" s="4" t="s">
        <v>931</v>
      </c>
      <c r="F320" s="4" t="s">
        <v>932</v>
      </c>
      <c r="G320" s="5">
        <v>10000</v>
      </c>
      <c r="H320" s="5">
        <v>10000</v>
      </c>
      <c r="I320" s="5">
        <v>4638</v>
      </c>
      <c r="J320" s="5">
        <v>5362</v>
      </c>
      <c r="K320" s="5">
        <v>46.38</v>
      </c>
    </row>
    <row r="321" spans="1:11" s="2" customFormat="1" ht="26.25" x14ac:dyDescent="0.25">
      <c r="A321" s="4" t="s">
        <v>26</v>
      </c>
      <c r="B321" s="4" t="s">
        <v>229</v>
      </c>
      <c r="C321" s="4" t="s">
        <v>61</v>
      </c>
      <c r="D321" s="4" t="s">
        <v>62</v>
      </c>
      <c r="E321" s="4" t="s">
        <v>933</v>
      </c>
      <c r="F321" s="4" t="s">
        <v>934</v>
      </c>
      <c r="G321" s="5">
        <v>60000</v>
      </c>
      <c r="H321" s="5">
        <v>60000</v>
      </c>
      <c r="I321" s="5">
        <v>43282</v>
      </c>
      <c r="J321" s="5">
        <v>16718</v>
      </c>
      <c r="K321" s="5">
        <v>72.13666666666667</v>
      </c>
    </row>
    <row r="322" spans="1:11" s="2" customFormat="1" ht="13.5" x14ac:dyDescent="0.25">
      <c r="A322" s="4" t="s">
        <v>26</v>
      </c>
      <c r="B322" s="4" t="s">
        <v>229</v>
      </c>
      <c r="C322" s="4" t="s">
        <v>67</v>
      </c>
      <c r="D322" s="4" t="s">
        <v>68</v>
      </c>
      <c r="E322" s="4" t="s">
        <v>933</v>
      </c>
      <c r="F322" s="4" t="s">
        <v>934</v>
      </c>
      <c r="G322" s="5">
        <v>100000</v>
      </c>
      <c r="H322" s="5">
        <v>100000</v>
      </c>
      <c r="I322" s="5">
        <v>27690.400000000001</v>
      </c>
      <c r="J322" s="5">
        <v>72309.600000000006</v>
      </c>
      <c r="K322" s="5">
        <v>27.6904</v>
      </c>
    </row>
    <row r="323" spans="1:11" s="2" customFormat="1" ht="13.5" x14ac:dyDescent="0.25">
      <c r="A323" s="4" t="s">
        <v>26</v>
      </c>
      <c r="B323" s="4" t="s">
        <v>229</v>
      </c>
      <c r="C323" s="4" t="s">
        <v>559</v>
      </c>
      <c r="D323" s="4" t="s">
        <v>560</v>
      </c>
      <c r="E323" s="4" t="s">
        <v>935</v>
      </c>
      <c r="F323" s="4" t="s">
        <v>936</v>
      </c>
      <c r="G323" s="5">
        <v>1400000</v>
      </c>
      <c r="H323" s="5">
        <v>1400000</v>
      </c>
      <c r="I323" s="5">
        <v>677822</v>
      </c>
      <c r="J323" s="5">
        <v>722178</v>
      </c>
      <c r="K323" s="5">
        <v>48.415857142857142</v>
      </c>
    </row>
    <row r="324" spans="1:11" s="2" customFormat="1" ht="13.5" x14ac:dyDescent="0.25">
      <c r="A324" s="4" t="s">
        <v>26</v>
      </c>
      <c r="B324" s="4" t="s">
        <v>229</v>
      </c>
      <c r="C324" s="4" t="s">
        <v>559</v>
      </c>
      <c r="D324" s="4" t="s">
        <v>560</v>
      </c>
      <c r="E324" s="4" t="s">
        <v>937</v>
      </c>
      <c r="F324" s="4" t="s">
        <v>938</v>
      </c>
      <c r="G324" s="5">
        <v>500000</v>
      </c>
      <c r="H324" s="5">
        <v>500000</v>
      </c>
      <c r="I324" s="5">
        <v>161777</v>
      </c>
      <c r="J324" s="5">
        <v>338223</v>
      </c>
      <c r="K324" s="5">
        <v>32.355400000000003</v>
      </c>
    </row>
    <row r="325" spans="1:11" s="2" customFormat="1" ht="13.5" x14ac:dyDescent="0.25">
      <c r="A325" s="4" t="s">
        <v>26</v>
      </c>
      <c r="B325" s="4" t="s">
        <v>229</v>
      </c>
      <c r="C325" s="4" t="s">
        <v>559</v>
      </c>
      <c r="D325" s="4" t="s">
        <v>560</v>
      </c>
      <c r="E325" s="4" t="s">
        <v>939</v>
      </c>
      <c r="F325" s="4" t="s">
        <v>940</v>
      </c>
      <c r="G325" s="5">
        <v>400000</v>
      </c>
      <c r="H325" s="5">
        <v>400000</v>
      </c>
      <c r="I325" s="5">
        <v>167439</v>
      </c>
      <c r="J325" s="5">
        <v>232561</v>
      </c>
      <c r="K325" s="5">
        <v>41.859749999999998</v>
      </c>
    </row>
    <row r="326" spans="1:11" s="2" customFormat="1" ht="13.5" x14ac:dyDescent="0.25">
      <c r="A326" s="4" t="s">
        <v>26</v>
      </c>
      <c r="B326" s="4" t="s">
        <v>229</v>
      </c>
      <c r="C326" s="4" t="s">
        <v>559</v>
      </c>
      <c r="D326" s="4" t="s">
        <v>560</v>
      </c>
      <c r="E326" s="4" t="s">
        <v>234</v>
      </c>
      <c r="F326" s="4" t="s">
        <v>235</v>
      </c>
      <c r="G326" s="5">
        <v>100000</v>
      </c>
      <c r="H326" s="5">
        <v>100000</v>
      </c>
      <c r="I326" s="5">
        <v>0</v>
      </c>
      <c r="J326" s="5">
        <v>100000</v>
      </c>
      <c r="K326" s="5">
        <v>0</v>
      </c>
    </row>
    <row r="327" spans="1:11" s="2" customFormat="1" ht="13.5" x14ac:dyDescent="0.25">
      <c r="A327" s="4" t="s">
        <v>26</v>
      </c>
      <c r="B327" s="4" t="s">
        <v>229</v>
      </c>
      <c r="C327" s="4" t="s">
        <v>79</v>
      </c>
      <c r="D327" s="4" t="s">
        <v>574</v>
      </c>
      <c r="E327" s="4" t="s">
        <v>230</v>
      </c>
      <c r="F327" s="4" t="s">
        <v>231</v>
      </c>
      <c r="G327" s="5">
        <v>70000</v>
      </c>
      <c r="H327" s="5">
        <v>70000</v>
      </c>
      <c r="I327" s="5">
        <v>4602</v>
      </c>
      <c r="J327" s="5">
        <v>65398</v>
      </c>
      <c r="K327" s="5">
        <v>6.5742857142857138</v>
      </c>
    </row>
    <row r="328" spans="1:11" s="2" customFormat="1" ht="13.5" x14ac:dyDescent="0.25">
      <c r="A328" s="4" t="s">
        <v>26</v>
      </c>
      <c r="B328" s="4" t="s">
        <v>229</v>
      </c>
      <c r="C328" s="4" t="s">
        <v>79</v>
      </c>
      <c r="D328" s="4" t="s">
        <v>574</v>
      </c>
      <c r="E328" s="4" t="s">
        <v>232</v>
      </c>
      <c r="F328" s="4" t="s">
        <v>233</v>
      </c>
      <c r="G328" s="5">
        <v>100000</v>
      </c>
      <c r="H328" s="5">
        <v>100000</v>
      </c>
      <c r="I328" s="5">
        <v>0</v>
      </c>
      <c r="J328" s="5">
        <v>100000</v>
      </c>
      <c r="K328" s="5">
        <v>0</v>
      </c>
    </row>
    <row r="329" spans="1:11" s="2" customFormat="1" ht="13.5" x14ac:dyDescent="0.25">
      <c r="A329" s="4" t="s">
        <v>26</v>
      </c>
      <c r="B329" s="4" t="s">
        <v>229</v>
      </c>
      <c r="C329" s="4" t="s">
        <v>79</v>
      </c>
      <c r="D329" s="4" t="s">
        <v>574</v>
      </c>
      <c r="E329" s="4" t="s">
        <v>234</v>
      </c>
      <c r="F329" s="4" t="s">
        <v>235</v>
      </c>
      <c r="G329" s="5">
        <v>200000</v>
      </c>
      <c r="H329" s="5">
        <v>200000</v>
      </c>
      <c r="I329" s="5">
        <v>613</v>
      </c>
      <c r="J329" s="5">
        <v>199387</v>
      </c>
      <c r="K329" s="5">
        <v>0.30649999999999999</v>
      </c>
    </row>
    <row r="330" spans="1:11" s="2" customFormat="1" ht="13.5" x14ac:dyDescent="0.25">
      <c r="A330" s="4" t="s">
        <v>26</v>
      </c>
      <c r="B330" s="4" t="s">
        <v>229</v>
      </c>
      <c r="C330" s="4" t="s">
        <v>941</v>
      </c>
      <c r="D330" s="4" t="s">
        <v>942</v>
      </c>
      <c r="E330" s="4" t="s">
        <v>943</v>
      </c>
      <c r="F330" s="4" t="s">
        <v>944</v>
      </c>
      <c r="G330" s="5">
        <v>250000</v>
      </c>
      <c r="H330" s="5">
        <v>250000</v>
      </c>
      <c r="I330" s="5">
        <v>117271</v>
      </c>
      <c r="J330" s="5">
        <v>132729</v>
      </c>
      <c r="K330" s="5">
        <v>46.9084</v>
      </c>
    </row>
    <row r="331" spans="1:11" s="2" customFormat="1" ht="13.5" x14ac:dyDescent="0.25">
      <c r="A331" s="85" t="s">
        <v>470</v>
      </c>
      <c r="B331" s="85"/>
      <c r="C331" s="85"/>
      <c r="D331" s="85"/>
      <c r="E331" s="85"/>
      <c r="F331" s="85"/>
      <c r="G331" s="6">
        <v>3255000</v>
      </c>
      <c r="H331" s="6">
        <v>3255000</v>
      </c>
      <c r="I331" s="6">
        <v>1205134.3999999999</v>
      </c>
      <c r="J331" s="6">
        <v>2049865.6</v>
      </c>
      <c r="K331" s="6">
        <v>37.020000000000003</v>
      </c>
    </row>
    <row r="332" spans="1:11" s="2" customFormat="1" ht="13.5" x14ac:dyDescent="0.25">
      <c r="A332" s="4" t="s">
        <v>26</v>
      </c>
      <c r="B332" s="4" t="s">
        <v>945</v>
      </c>
      <c r="C332" s="4" t="s">
        <v>559</v>
      </c>
      <c r="D332" s="4" t="s">
        <v>560</v>
      </c>
      <c r="E332" s="4" t="s">
        <v>946</v>
      </c>
      <c r="F332" s="4" t="s">
        <v>947</v>
      </c>
      <c r="G332" s="5">
        <v>300000</v>
      </c>
      <c r="H332" s="5">
        <v>300000</v>
      </c>
      <c r="I332" s="5">
        <v>0</v>
      </c>
      <c r="J332" s="5">
        <v>300000</v>
      </c>
      <c r="K332" s="5">
        <v>0</v>
      </c>
    </row>
    <row r="333" spans="1:11" s="2" customFormat="1" ht="13.5" x14ac:dyDescent="0.25">
      <c r="A333" s="4" t="s">
        <v>26</v>
      </c>
      <c r="B333" s="4" t="s">
        <v>945</v>
      </c>
      <c r="C333" s="4" t="s">
        <v>559</v>
      </c>
      <c r="D333" s="4" t="s">
        <v>560</v>
      </c>
      <c r="E333" s="4" t="s">
        <v>948</v>
      </c>
      <c r="F333" s="4" t="s">
        <v>949</v>
      </c>
      <c r="G333" s="5">
        <v>600000</v>
      </c>
      <c r="H333" s="5">
        <v>600000</v>
      </c>
      <c r="I333" s="5">
        <v>175865</v>
      </c>
      <c r="J333" s="5">
        <v>424135</v>
      </c>
      <c r="K333" s="5">
        <v>29.310833333333335</v>
      </c>
    </row>
    <row r="334" spans="1:11" s="2" customFormat="1" ht="13.5" x14ac:dyDescent="0.25">
      <c r="A334" s="85" t="s">
        <v>950</v>
      </c>
      <c r="B334" s="85"/>
      <c r="C334" s="85"/>
      <c r="D334" s="85"/>
      <c r="E334" s="85"/>
      <c r="F334" s="85"/>
      <c r="G334" s="6">
        <v>900000</v>
      </c>
      <c r="H334" s="6">
        <v>900000</v>
      </c>
      <c r="I334" s="6">
        <v>175865</v>
      </c>
      <c r="J334" s="6">
        <v>724135</v>
      </c>
      <c r="K334" s="6">
        <v>19.54</v>
      </c>
    </row>
    <row r="335" spans="1:11" s="2" customFormat="1" ht="13.5" x14ac:dyDescent="0.25">
      <c r="A335" s="4" t="s">
        <v>26</v>
      </c>
      <c r="B335" s="4" t="s">
        <v>236</v>
      </c>
      <c r="C335" s="4" t="s">
        <v>716</v>
      </c>
      <c r="D335" s="4" t="s">
        <v>717</v>
      </c>
      <c r="E335" s="4" t="s">
        <v>951</v>
      </c>
      <c r="F335" s="4" t="s">
        <v>952</v>
      </c>
      <c r="G335" s="5">
        <v>10000</v>
      </c>
      <c r="H335" s="5">
        <v>10000</v>
      </c>
      <c r="I335" s="5">
        <v>0</v>
      </c>
      <c r="J335" s="5">
        <v>10000</v>
      </c>
      <c r="K335" s="5">
        <v>0</v>
      </c>
    </row>
    <row r="336" spans="1:11" s="2" customFormat="1" ht="13.5" x14ac:dyDescent="0.25">
      <c r="A336" s="4" t="s">
        <v>26</v>
      </c>
      <c r="B336" s="4" t="s">
        <v>236</v>
      </c>
      <c r="C336" s="4" t="s">
        <v>953</v>
      </c>
      <c r="D336" s="4" t="s">
        <v>954</v>
      </c>
      <c r="E336" s="4" t="s">
        <v>955</v>
      </c>
      <c r="F336" s="4" t="s">
        <v>956</v>
      </c>
      <c r="G336" s="5">
        <v>70000</v>
      </c>
      <c r="H336" s="5">
        <v>70000</v>
      </c>
      <c r="I336" s="5">
        <v>0</v>
      </c>
      <c r="J336" s="5">
        <v>70000</v>
      </c>
      <c r="K336" s="5">
        <v>0</v>
      </c>
    </row>
    <row r="337" spans="1:11" s="2" customFormat="1" ht="13.5" x14ac:dyDescent="0.25">
      <c r="A337" s="4" t="s">
        <v>26</v>
      </c>
      <c r="B337" s="4" t="s">
        <v>236</v>
      </c>
      <c r="C337" s="4" t="s">
        <v>579</v>
      </c>
      <c r="D337" s="4" t="s">
        <v>580</v>
      </c>
      <c r="E337" s="4" t="s">
        <v>237</v>
      </c>
      <c r="F337" s="4" t="s">
        <v>238</v>
      </c>
      <c r="G337" s="5">
        <v>50000</v>
      </c>
      <c r="H337" s="5">
        <v>50000</v>
      </c>
      <c r="I337" s="5">
        <v>0</v>
      </c>
      <c r="J337" s="5">
        <v>50000</v>
      </c>
      <c r="K337" s="5">
        <v>0</v>
      </c>
    </row>
    <row r="338" spans="1:11" s="2" customFormat="1" ht="13.5" x14ac:dyDescent="0.25">
      <c r="A338" s="4" t="s">
        <v>26</v>
      </c>
      <c r="B338" s="4" t="s">
        <v>236</v>
      </c>
      <c r="C338" s="4" t="s">
        <v>579</v>
      </c>
      <c r="D338" s="4" t="s">
        <v>580</v>
      </c>
      <c r="E338" s="4" t="s">
        <v>957</v>
      </c>
      <c r="F338" s="4" t="s">
        <v>958</v>
      </c>
      <c r="G338" s="5">
        <v>0</v>
      </c>
      <c r="H338" s="5">
        <v>6490</v>
      </c>
      <c r="I338" s="5">
        <v>6490</v>
      </c>
      <c r="J338" s="5">
        <v>0</v>
      </c>
      <c r="K338" s="5">
        <v>100</v>
      </c>
    </row>
    <row r="339" spans="1:11" s="2" customFormat="1" ht="13.5" x14ac:dyDescent="0.25">
      <c r="A339" s="4" t="s">
        <v>26</v>
      </c>
      <c r="B339" s="4" t="s">
        <v>236</v>
      </c>
      <c r="C339" s="4" t="s">
        <v>583</v>
      </c>
      <c r="D339" s="4" t="s">
        <v>584</v>
      </c>
      <c r="E339" s="4" t="s">
        <v>957</v>
      </c>
      <c r="F339" s="4" t="s">
        <v>958</v>
      </c>
      <c r="G339" s="5">
        <v>5000</v>
      </c>
      <c r="H339" s="5">
        <v>14982.5</v>
      </c>
      <c r="I339" s="5">
        <v>14763.5</v>
      </c>
      <c r="J339" s="5">
        <v>219</v>
      </c>
      <c r="K339" s="5">
        <v>98.538294677123304</v>
      </c>
    </row>
    <row r="340" spans="1:11" s="2" customFormat="1" ht="13.5" x14ac:dyDescent="0.25">
      <c r="A340" s="4" t="s">
        <v>26</v>
      </c>
      <c r="B340" s="4" t="s">
        <v>236</v>
      </c>
      <c r="C340" s="4" t="s">
        <v>959</v>
      </c>
      <c r="D340" s="4" t="s">
        <v>960</v>
      </c>
      <c r="E340" s="4" t="s">
        <v>961</v>
      </c>
      <c r="F340" s="4" t="s">
        <v>962</v>
      </c>
      <c r="G340" s="5">
        <v>150000</v>
      </c>
      <c r="H340" s="5">
        <v>150000</v>
      </c>
      <c r="I340" s="5">
        <v>111468.3</v>
      </c>
      <c r="J340" s="5">
        <v>38531.699999999997</v>
      </c>
      <c r="K340" s="5">
        <v>74.312200000000004</v>
      </c>
    </row>
    <row r="341" spans="1:11" s="2" customFormat="1" ht="13.5" x14ac:dyDescent="0.25">
      <c r="A341" s="4" t="s">
        <v>26</v>
      </c>
      <c r="B341" s="4" t="s">
        <v>236</v>
      </c>
      <c r="C341" s="4" t="s">
        <v>959</v>
      </c>
      <c r="D341" s="4" t="s">
        <v>960</v>
      </c>
      <c r="E341" s="4" t="s">
        <v>957</v>
      </c>
      <c r="F341" s="4" t="s">
        <v>958</v>
      </c>
      <c r="G341" s="5">
        <v>5000</v>
      </c>
      <c r="H341" s="5">
        <v>5000</v>
      </c>
      <c r="I341" s="5">
        <v>2900</v>
      </c>
      <c r="J341" s="5">
        <v>2100</v>
      </c>
      <c r="K341" s="5">
        <v>58</v>
      </c>
    </row>
    <row r="342" spans="1:11" s="2" customFormat="1" ht="13.5" x14ac:dyDescent="0.25">
      <c r="A342" s="4" t="s">
        <v>26</v>
      </c>
      <c r="B342" s="4" t="s">
        <v>236</v>
      </c>
      <c r="C342" s="4" t="s">
        <v>586</v>
      </c>
      <c r="D342" s="4" t="s">
        <v>587</v>
      </c>
      <c r="E342" s="4" t="s">
        <v>963</v>
      </c>
      <c r="F342" s="4" t="s">
        <v>964</v>
      </c>
      <c r="G342" s="5">
        <v>600000</v>
      </c>
      <c r="H342" s="5">
        <v>600000</v>
      </c>
      <c r="I342" s="5">
        <v>0</v>
      </c>
      <c r="J342" s="5">
        <v>600000</v>
      </c>
      <c r="K342" s="5">
        <v>0</v>
      </c>
    </row>
    <row r="343" spans="1:11" s="2" customFormat="1" ht="26.25" x14ac:dyDescent="0.25">
      <c r="A343" s="4" t="s">
        <v>26</v>
      </c>
      <c r="B343" s="4" t="s">
        <v>236</v>
      </c>
      <c r="C343" s="4" t="s">
        <v>965</v>
      </c>
      <c r="D343" s="4" t="s">
        <v>966</v>
      </c>
      <c r="E343" s="4" t="s">
        <v>967</v>
      </c>
      <c r="F343" s="4" t="s">
        <v>968</v>
      </c>
      <c r="G343" s="5">
        <v>650000</v>
      </c>
      <c r="H343" s="5">
        <v>650000</v>
      </c>
      <c r="I343" s="5">
        <v>83730.789999999994</v>
      </c>
      <c r="J343" s="5">
        <v>566269.21</v>
      </c>
      <c r="K343" s="5">
        <v>12.88166</v>
      </c>
    </row>
    <row r="344" spans="1:11" s="2" customFormat="1" ht="26.25" x14ac:dyDescent="0.25">
      <c r="A344" s="4" t="s">
        <v>26</v>
      </c>
      <c r="B344" s="4" t="s">
        <v>236</v>
      </c>
      <c r="C344" s="4" t="s">
        <v>965</v>
      </c>
      <c r="D344" s="4" t="s">
        <v>966</v>
      </c>
      <c r="E344" s="4" t="s">
        <v>969</v>
      </c>
      <c r="F344" s="4" t="s">
        <v>970</v>
      </c>
      <c r="G344" s="5">
        <v>400000</v>
      </c>
      <c r="H344" s="5">
        <v>400000</v>
      </c>
      <c r="I344" s="5">
        <v>375100</v>
      </c>
      <c r="J344" s="5">
        <v>24900</v>
      </c>
      <c r="K344" s="5">
        <v>93.775000000000006</v>
      </c>
    </row>
    <row r="345" spans="1:11" s="2" customFormat="1" ht="13.5" x14ac:dyDescent="0.25">
      <c r="A345" s="4" t="s">
        <v>26</v>
      </c>
      <c r="B345" s="4" t="s">
        <v>236</v>
      </c>
      <c r="C345" s="4" t="s">
        <v>559</v>
      </c>
      <c r="D345" s="4" t="s">
        <v>560</v>
      </c>
      <c r="E345" s="4" t="s">
        <v>955</v>
      </c>
      <c r="F345" s="4" t="s">
        <v>956</v>
      </c>
      <c r="G345" s="5">
        <v>500000</v>
      </c>
      <c r="H345" s="5">
        <v>500000</v>
      </c>
      <c r="I345" s="5">
        <v>68215</v>
      </c>
      <c r="J345" s="5">
        <v>431785</v>
      </c>
      <c r="K345" s="5">
        <v>13.643000000000001</v>
      </c>
    </row>
    <row r="346" spans="1:11" s="2" customFormat="1" ht="13.5" x14ac:dyDescent="0.25">
      <c r="A346" s="4" t="s">
        <v>26</v>
      </c>
      <c r="B346" s="4" t="s">
        <v>236</v>
      </c>
      <c r="C346" s="4" t="s">
        <v>559</v>
      </c>
      <c r="D346" s="4" t="s">
        <v>560</v>
      </c>
      <c r="E346" s="4" t="s">
        <v>971</v>
      </c>
      <c r="F346" s="4" t="s">
        <v>972</v>
      </c>
      <c r="G346" s="5">
        <v>50000</v>
      </c>
      <c r="H346" s="5">
        <v>50000</v>
      </c>
      <c r="I346" s="5">
        <v>0</v>
      </c>
      <c r="J346" s="5">
        <v>50000</v>
      </c>
      <c r="K346" s="5">
        <v>0</v>
      </c>
    </row>
    <row r="347" spans="1:11" s="2" customFormat="1" ht="13.5" x14ac:dyDescent="0.25">
      <c r="A347" s="4" t="s">
        <v>26</v>
      </c>
      <c r="B347" s="4" t="s">
        <v>236</v>
      </c>
      <c r="C347" s="4" t="s">
        <v>559</v>
      </c>
      <c r="D347" s="4" t="s">
        <v>560</v>
      </c>
      <c r="E347" s="4" t="s">
        <v>957</v>
      </c>
      <c r="F347" s="4" t="s">
        <v>958</v>
      </c>
      <c r="G347" s="5">
        <v>50000</v>
      </c>
      <c r="H347" s="5">
        <v>32527.5</v>
      </c>
      <c r="I347" s="5">
        <v>14574.7</v>
      </c>
      <c r="J347" s="5">
        <v>17952.8</v>
      </c>
      <c r="K347" s="5">
        <v>44.80731688571209</v>
      </c>
    </row>
    <row r="348" spans="1:11" s="2" customFormat="1" ht="13.5" x14ac:dyDescent="0.25">
      <c r="A348" s="4" t="s">
        <v>26</v>
      </c>
      <c r="B348" s="4" t="s">
        <v>236</v>
      </c>
      <c r="C348" s="4" t="s">
        <v>79</v>
      </c>
      <c r="D348" s="4" t="s">
        <v>574</v>
      </c>
      <c r="E348" s="4" t="s">
        <v>237</v>
      </c>
      <c r="F348" s="4" t="s">
        <v>238</v>
      </c>
      <c r="G348" s="5">
        <v>30000</v>
      </c>
      <c r="H348" s="5">
        <v>30000</v>
      </c>
      <c r="I348" s="5">
        <v>0</v>
      </c>
      <c r="J348" s="5">
        <v>30000</v>
      </c>
      <c r="K348" s="5">
        <v>0</v>
      </c>
    </row>
    <row r="349" spans="1:11" s="2" customFormat="1" ht="13.5" x14ac:dyDescent="0.25">
      <c r="A349" s="4" t="s">
        <v>26</v>
      </c>
      <c r="B349" s="4" t="s">
        <v>236</v>
      </c>
      <c r="C349" s="4" t="s">
        <v>973</v>
      </c>
      <c r="D349" s="4" t="s">
        <v>974</v>
      </c>
      <c r="E349" s="4" t="s">
        <v>975</v>
      </c>
      <c r="F349" s="4" t="s">
        <v>976</v>
      </c>
      <c r="G349" s="5">
        <v>50000</v>
      </c>
      <c r="H349" s="5">
        <v>50000</v>
      </c>
      <c r="I349" s="5">
        <v>9767</v>
      </c>
      <c r="J349" s="5">
        <v>40233</v>
      </c>
      <c r="K349" s="5">
        <v>19.533999999999999</v>
      </c>
    </row>
    <row r="350" spans="1:11" s="2" customFormat="1" ht="13.5" x14ac:dyDescent="0.25">
      <c r="A350" s="4" t="s">
        <v>26</v>
      </c>
      <c r="B350" s="4" t="s">
        <v>236</v>
      </c>
      <c r="C350" s="4" t="s">
        <v>671</v>
      </c>
      <c r="D350" s="4" t="s">
        <v>672</v>
      </c>
      <c r="E350" s="4" t="s">
        <v>957</v>
      </c>
      <c r="F350" s="4" t="s">
        <v>958</v>
      </c>
      <c r="G350" s="5">
        <v>0</v>
      </c>
      <c r="H350" s="5">
        <v>1000</v>
      </c>
      <c r="I350" s="5">
        <v>1000</v>
      </c>
      <c r="J350" s="5">
        <v>0</v>
      </c>
      <c r="K350" s="5">
        <v>100</v>
      </c>
    </row>
    <row r="351" spans="1:11" s="2" customFormat="1" ht="13.5" x14ac:dyDescent="0.25">
      <c r="A351" s="85" t="s">
        <v>473</v>
      </c>
      <c r="B351" s="85"/>
      <c r="C351" s="85"/>
      <c r="D351" s="85"/>
      <c r="E351" s="85"/>
      <c r="F351" s="85"/>
      <c r="G351" s="6">
        <v>2620000</v>
      </c>
      <c r="H351" s="6">
        <v>2620000</v>
      </c>
      <c r="I351" s="6">
        <v>688009.29</v>
      </c>
      <c r="J351" s="6">
        <v>1931990.71</v>
      </c>
      <c r="K351" s="6">
        <v>26.26</v>
      </c>
    </row>
    <row r="352" spans="1:11" s="2" customFormat="1" ht="13.5" x14ac:dyDescent="0.25">
      <c r="A352" s="4" t="s">
        <v>26</v>
      </c>
      <c r="B352" s="4" t="s">
        <v>977</v>
      </c>
      <c r="C352" s="4" t="s">
        <v>575</v>
      </c>
      <c r="D352" s="4" t="s">
        <v>576</v>
      </c>
      <c r="E352" s="4" t="s">
        <v>978</v>
      </c>
      <c r="F352" s="4" t="s">
        <v>979</v>
      </c>
      <c r="G352" s="5">
        <v>1000</v>
      </c>
      <c r="H352" s="5">
        <v>1000</v>
      </c>
      <c r="I352" s="5">
        <v>0</v>
      </c>
      <c r="J352" s="5">
        <v>1000</v>
      </c>
      <c r="K352" s="5">
        <v>0</v>
      </c>
    </row>
    <row r="353" spans="1:11" s="2" customFormat="1" ht="13.5" x14ac:dyDescent="0.25">
      <c r="A353" s="4" t="s">
        <v>26</v>
      </c>
      <c r="B353" s="4" t="s">
        <v>977</v>
      </c>
      <c r="C353" s="4" t="s">
        <v>575</v>
      </c>
      <c r="D353" s="4" t="s">
        <v>576</v>
      </c>
      <c r="E353" s="4" t="s">
        <v>980</v>
      </c>
      <c r="F353" s="4" t="s">
        <v>981</v>
      </c>
      <c r="G353" s="5">
        <v>43000</v>
      </c>
      <c r="H353" s="5">
        <v>43600</v>
      </c>
      <c r="I353" s="5">
        <v>43576.39</v>
      </c>
      <c r="J353" s="5">
        <v>23.61</v>
      </c>
      <c r="K353" s="5">
        <v>99.945848623853209</v>
      </c>
    </row>
    <row r="354" spans="1:11" s="2" customFormat="1" ht="13.5" x14ac:dyDescent="0.25">
      <c r="A354" s="4" t="s">
        <v>26</v>
      </c>
      <c r="B354" s="4" t="s">
        <v>977</v>
      </c>
      <c r="C354" s="4" t="s">
        <v>575</v>
      </c>
      <c r="D354" s="4" t="s">
        <v>576</v>
      </c>
      <c r="E354" s="4" t="s">
        <v>982</v>
      </c>
      <c r="F354" s="4" t="s">
        <v>983</v>
      </c>
      <c r="G354" s="5">
        <v>0</v>
      </c>
      <c r="H354" s="5">
        <v>81000</v>
      </c>
      <c r="I354" s="5">
        <v>80654</v>
      </c>
      <c r="J354" s="5">
        <v>346</v>
      </c>
      <c r="K354" s="5">
        <v>99.572839506172841</v>
      </c>
    </row>
    <row r="355" spans="1:11" s="2" customFormat="1" ht="13.5" x14ac:dyDescent="0.25">
      <c r="A355" s="4" t="s">
        <v>26</v>
      </c>
      <c r="B355" s="4" t="s">
        <v>977</v>
      </c>
      <c r="C355" s="4" t="s">
        <v>575</v>
      </c>
      <c r="D355" s="4" t="s">
        <v>576</v>
      </c>
      <c r="E355" s="4" t="s">
        <v>984</v>
      </c>
      <c r="F355" s="4" t="s">
        <v>985</v>
      </c>
      <c r="G355" s="5">
        <v>36300</v>
      </c>
      <c r="H355" s="5">
        <v>36300</v>
      </c>
      <c r="I355" s="5">
        <v>36287</v>
      </c>
      <c r="J355" s="5">
        <v>13</v>
      </c>
      <c r="K355" s="5">
        <v>99.964187327823694</v>
      </c>
    </row>
    <row r="356" spans="1:11" s="2" customFormat="1" ht="26.25" x14ac:dyDescent="0.25">
      <c r="A356" s="4" t="s">
        <v>26</v>
      </c>
      <c r="B356" s="4" t="s">
        <v>977</v>
      </c>
      <c r="C356" s="4" t="s">
        <v>986</v>
      </c>
      <c r="D356" s="4" t="s">
        <v>987</v>
      </c>
      <c r="E356" s="4" t="s">
        <v>988</v>
      </c>
      <c r="F356" s="4" t="s">
        <v>989</v>
      </c>
      <c r="G356" s="5">
        <v>0</v>
      </c>
      <c r="H356" s="5">
        <v>25000</v>
      </c>
      <c r="I356" s="5">
        <v>25000</v>
      </c>
      <c r="J356" s="5">
        <v>0</v>
      </c>
      <c r="K356" s="5">
        <v>100</v>
      </c>
    </row>
    <row r="357" spans="1:11" s="2" customFormat="1" ht="13.5" x14ac:dyDescent="0.25">
      <c r="A357" s="4" t="s">
        <v>26</v>
      </c>
      <c r="B357" s="4" t="s">
        <v>977</v>
      </c>
      <c r="C357" s="4" t="s">
        <v>990</v>
      </c>
      <c r="D357" s="4" t="s">
        <v>991</v>
      </c>
      <c r="E357" s="4" t="s">
        <v>992</v>
      </c>
      <c r="F357" s="4" t="s">
        <v>993</v>
      </c>
      <c r="G357" s="5">
        <v>140000</v>
      </c>
      <c r="H357" s="5">
        <v>139400</v>
      </c>
      <c r="I357" s="5">
        <v>137364</v>
      </c>
      <c r="J357" s="5">
        <v>2036</v>
      </c>
      <c r="K357" s="5">
        <v>98.539454806312776</v>
      </c>
    </row>
    <row r="358" spans="1:11" s="2" customFormat="1" ht="13.5" x14ac:dyDescent="0.25">
      <c r="A358" s="85" t="s">
        <v>994</v>
      </c>
      <c r="B358" s="85"/>
      <c r="C358" s="85"/>
      <c r="D358" s="85"/>
      <c r="E358" s="85"/>
      <c r="F358" s="85"/>
      <c r="G358" s="6">
        <v>220300</v>
      </c>
      <c r="H358" s="6">
        <v>326300</v>
      </c>
      <c r="I358" s="6">
        <v>322881.39</v>
      </c>
      <c r="J358" s="6">
        <v>3418.61</v>
      </c>
      <c r="K358" s="6">
        <v>98.95</v>
      </c>
    </row>
    <row r="359" spans="1:11" s="2" customFormat="1" ht="13.5" x14ac:dyDescent="0.25">
      <c r="A359" s="85" t="s">
        <v>239</v>
      </c>
      <c r="B359" s="85"/>
      <c r="C359" s="85"/>
      <c r="D359" s="85"/>
      <c r="E359" s="85"/>
      <c r="F359" s="85"/>
      <c r="G359" s="6">
        <v>44420300</v>
      </c>
      <c r="H359" s="6">
        <v>45917050</v>
      </c>
      <c r="I359" s="6">
        <v>20232718.359999999</v>
      </c>
      <c r="J359" s="6">
        <v>25684331.640000001</v>
      </c>
      <c r="K359" s="6">
        <v>44.06</v>
      </c>
    </row>
    <row r="360" spans="1:11" s="2" customFormat="1" ht="13.5" x14ac:dyDescent="0.25">
      <c r="A360" s="4" t="s">
        <v>28</v>
      </c>
      <c r="B360" s="4" t="s">
        <v>240</v>
      </c>
      <c r="C360" s="4" t="s">
        <v>583</v>
      </c>
      <c r="D360" s="4" t="s">
        <v>584</v>
      </c>
      <c r="E360" s="4" t="s">
        <v>995</v>
      </c>
      <c r="F360" s="4" t="s">
        <v>996</v>
      </c>
      <c r="G360" s="5">
        <v>1200000</v>
      </c>
      <c r="H360" s="5">
        <v>1950000</v>
      </c>
      <c r="I360" s="5">
        <v>1120384.81</v>
      </c>
      <c r="J360" s="5">
        <v>829615.19</v>
      </c>
      <c r="K360" s="5">
        <v>57.455631282051279</v>
      </c>
    </row>
    <row r="361" spans="1:11" s="2" customFormat="1" ht="13.5" x14ac:dyDescent="0.25">
      <c r="A361" s="4" t="s">
        <v>28</v>
      </c>
      <c r="B361" s="4" t="s">
        <v>240</v>
      </c>
      <c r="C361" s="4" t="s">
        <v>559</v>
      </c>
      <c r="D361" s="4" t="s">
        <v>560</v>
      </c>
      <c r="E361" s="4" t="s">
        <v>997</v>
      </c>
      <c r="F361" s="4" t="s">
        <v>998</v>
      </c>
      <c r="G361" s="5">
        <v>11500000</v>
      </c>
      <c r="H361" s="5">
        <v>11500000</v>
      </c>
      <c r="I361" s="5">
        <v>8594902.2599999998</v>
      </c>
      <c r="J361" s="5">
        <v>2905097.74</v>
      </c>
      <c r="K361" s="5">
        <v>74.738280521739128</v>
      </c>
    </row>
    <row r="362" spans="1:11" s="2" customFormat="1" ht="13.5" x14ac:dyDescent="0.25">
      <c r="A362" s="4" t="s">
        <v>28</v>
      </c>
      <c r="B362" s="4" t="s">
        <v>240</v>
      </c>
      <c r="C362" s="4" t="s">
        <v>559</v>
      </c>
      <c r="D362" s="4" t="s">
        <v>560</v>
      </c>
      <c r="E362" s="4" t="s">
        <v>999</v>
      </c>
      <c r="F362" s="4" t="s">
        <v>1000</v>
      </c>
      <c r="G362" s="5">
        <v>4000000</v>
      </c>
      <c r="H362" s="5">
        <v>4000000</v>
      </c>
      <c r="I362" s="5">
        <v>2471741.4900000002</v>
      </c>
      <c r="J362" s="5">
        <v>1528258.51</v>
      </c>
      <c r="K362" s="5">
        <v>61.79353725</v>
      </c>
    </row>
    <row r="363" spans="1:11" s="2" customFormat="1" ht="13.5" x14ac:dyDescent="0.25">
      <c r="A363" s="4" t="s">
        <v>28</v>
      </c>
      <c r="B363" s="4" t="s">
        <v>240</v>
      </c>
      <c r="C363" s="4" t="s">
        <v>559</v>
      </c>
      <c r="D363" s="4" t="s">
        <v>560</v>
      </c>
      <c r="E363" s="4" t="s">
        <v>1001</v>
      </c>
      <c r="F363" s="4" t="s">
        <v>1002</v>
      </c>
      <c r="G363" s="5">
        <v>2000000</v>
      </c>
      <c r="H363" s="5">
        <v>1758000</v>
      </c>
      <c r="I363" s="5">
        <v>842922</v>
      </c>
      <c r="J363" s="5">
        <v>915078</v>
      </c>
      <c r="K363" s="5">
        <v>47.947781569965869</v>
      </c>
    </row>
    <row r="364" spans="1:11" s="2" customFormat="1" ht="13.5" x14ac:dyDescent="0.25">
      <c r="A364" s="4" t="s">
        <v>28</v>
      </c>
      <c r="B364" s="4" t="s">
        <v>240</v>
      </c>
      <c r="C364" s="4" t="s">
        <v>559</v>
      </c>
      <c r="D364" s="4" t="s">
        <v>560</v>
      </c>
      <c r="E364" s="4" t="s">
        <v>1003</v>
      </c>
      <c r="F364" s="4" t="s">
        <v>1004</v>
      </c>
      <c r="G364" s="5">
        <v>100000</v>
      </c>
      <c r="H364" s="5">
        <v>100000</v>
      </c>
      <c r="I364" s="5">
        <v>41861.199999999997</v>
      </c>
      <c r="J364" s="5">
        <v>58138.8</v>
      </c>
      <c r="K364" s="5">
        <v>41.861199999999997</v>
      </c>
    </row>
    <row r="365" spans="1:11" s="2" customFormat="1" ht="13.5" x14ac:dyDescent="0.25">
      <c r="A365" s="4" t="s">
        <v>28</v>
      </c>
      <c r="B365" s="4" t="s">
        <v>240</v>
      </c>
      <c r="C365" s="4" t="s">
        <v>559</v>
      </c>
      <c r="D365" s="4" t="s">
        <v>560</v>
      </c>
      <c r="E365" s="4" t="s">
        <v>1005</v>
      </c>
      <c r="F365" s="4" t="s">
        <v>1006</v>
      </c>
      <c r="G365" s="5">
        <v>200000</v>
      </c>
      <c r="H365" s="5">
        <v>200000</v>
      </c>
      <c r="I365" s="5">
        <v>133184.70000000001</v>
      </c>
      <c r="J365" s="5">
        <v>66815.3</v>
      </c>
      <c r="K365" s="5">
        <v>66.592349999999996</v>
      </c>
    </row>
    <row r="366" spans="1:11" s="2" customFormat="1" ht="13.5" x14ac:dyDescent="0.25">
      <c r="A366" s="4" t="s">
        <v>28</v>
      </c>
      <c r="B366" s="4" t="s">
        <v>240</v>
      </c>
      <c r="C366" s="4" t="s">
        <v>79</v>
      </c>
      <c r="D366" s="4" t="s">
        <v>574</v>
      </c>
      <c r="E366" s="4" t="s">
        <v>241</v>
      </c>
      <c r="F366" s="4" t="s">
        <v>242</v>
      </c>
      <c r="G366" s="5">
        <v>150000</v>
      </c>
      <c r="H366" s="5">
        <v>242000</v>
      </c>
      <c r="I366" s="5">
        <v>209582</v>
      </c>
      <c r="J366" s="5">
        <v>32418</v>
      </c>
      <c r="K366" s="5">
        <v>86.604132231404961</v>
      </c>
    </row>
    <row r="367" spans="1:11" s="2" customFormat="1" ht="13.5" x14ac:dyDescent="0.25">
      <c r="A367" s="85" t="s">
        <v>1007</v>
      </c>
      <c r="B367" s="85"/>
      <c r="C367" s="85"/>
      <c r="D367" s="85"/>
      <c r="E367" s="85"/>
      <c r="F367" s="85"/>
      <c r="G367" s="6">
        <v>19150000</v>
      </c>
      <c r="H367" s="6">
        <v>19750000</v>
      </c>
      <c r="I367" s="6">
        <v>13414578.460000001</v>
      </c>
      <c r="J367" s="6">
        <v>6335421.54</v>
      </c>
      <c r="K367" s="6">
        <v>67.92</v>
      </c>
    </row>
    <row r="368" spans="1:11" s="2" customFormat="1" ht="13.5" x14ac:dyDescent="0.25">
      <c r="A368" s="4" t="s">
        <v>28</v>
      </c>
      <c r="B368" s="4" t="s">
        <v>243</v>
      </c>
      <c r="C368" s="4" t="s">
        <v>67</v>
      </c>
      <c r="D368" s="4" t="s">
        <v>68</v>
      </c>
      <c r="E368" s="4" t="s">
        <v>1008</v>
      </c>
      <c r="F368" s="4" t="s">
        <v>1009</v>
      </c>
      <c r="G368" s="5">
        <v>200000</v>
      </c>
      <c r="H368" s="5">
        <v>200000</v>
      </c>
      <c r="I368" s="5">
        <v>88520.17</v>
      </c>
      <c r="J368" s="5">
        <v>111479.83</v>
      </c>
      <c r="K368" s="5">
        <v>44.260084999999997</v>
      </c>
    </row>
    <row r="369" spans="1:11" s="2" customFormat="1" ht="13.5" x14ac:dyDescent="0.25">
      <c r="A369" s="4" t="s">
        <v>28</v>
      </c>
      <c r="B369" s="4" t="s">
        <v>243</v>
      </c>
      <c r="C369" s="4" t="s">
        <v>1010</v>
      </c>
      <c r="D369" s="4" t="s">
        <v>1011</v>
      </c>
      <c r="E369" s="4" t="s">
        <v>1012</v>
      </c>
      <c r="F369" s="4" t="s">
        <v>1013</v>
      </c>
      <c r="G369" s="5">
        <v>30000</v>
      </c>
      <c r="H369" s="5">
        <v>30000</v>
      </c>
      <c r="I369" s="5">
        <v>9329</v>
      </c>
      <c r="J369" s="5">
        <v>20671</v>
      </c>
      <c r="K369" s="5">
        <v>31.096666666666668</v>
      </c>
    </row>
    <row r="370" spans="1:11" s="2" customFormat="1" ht="13.5" x14ac:dyDescent="0.25">
      <c r="A370" s="4" t="s">
        <v>28</v>
      </c>
      <c r="B370" s="4" t="s">
        <v>243</v>
      </c>
      <c r="C370" s="4" t="s">
        <v>559</v>
      </c>
      <c r="D370" s="4" t="s">
        <v>560</v>
      </c>
      <c r="E370" s="4" t="s">
        <v>1014</v>
      </c>
      <c r="F370" s="4" t="s">
        <v>1015</v>
      </c>
      <c r="G370" s="5">
        <v>5000000</v>
      </c>
      <c r="H370" s="5">
        <v>5000000</v>
      </c>
      <c r="I370" s="5">
        <v>2445775</v>
      </c>
      <c r="J370" s="5">
        <v>2554225</v>
      </c>
      <c r="K370" s="5">
        <v>48.915500000000002</v>
      </c>
    </row>
    <row r="371" spans="1:11" s="2" customFormat="1" ht="13.5" x14ac:dyDescent="0.25">
      <c r="A371" s="4" t="s">
        <v>28</v>
      </c>
      <c r="B371" s="4" t="s">
        <v>243</v>
      </c>
      <c r="C371" s="4" t="s">
        <v>559</v>
      </c>
      <c r="D371" s="4" t="s">
        <v>560</v>
      </c>
      <c r="E371" s="4" t="s">
        <v>474</v>
      </c>
      <c r="F371" s="4" t="s">
        <v>475</v>
      </c>
      <c r="G371" s="5">
        <v>4000000</v>
      </c>
      <c r="H371" s="5">
        <v>4000000</v>
      </c>
      <c r="I371" s="5">
        <v>1953044.06</v>
      </c>
      <c r="J371" s="5">
        <v>2046955.94</v>
      </c>
      <c r="K371" s="5">
        <v>48.8261015</v>
      </c>
    </row>
    <row r="372" spans="1:11" s="2" customFormat="1" ht="13.5" x14ac:dyDescent="0.25">
      <c r="A372" s="4" t="s">
        <v>28</v>
      </c>
      <c r="B372" s="4" t="s">
        <v>243</v>
      </c>
      <c r="C372" s="4" t="s">
        <v>79</v>
      </c>
      <c r="D372" s="4" t="s">
        <v>574</v>
      </c>
      <c r="E372" s="4" t="s">
        <v>244</v>
      </c>
      <c r="F372" s="4" t="s">
        <v>245</v>
      </c>
      <c r="G372" s="5">
        <v>350000</v>
      </c>
      <c r="H372" s="5">
        <v>500000</v>
      </c>
      <c r="I372" s="5">
        <v>188834.09</v>
      </c>
      <c r="J372" s="5">
        <v>311165.90999999997</v>
      </c>
      <c r="K372" s="5">
        <v>37.766818000000001</v>
      </c>
    </row>
    <row r="373" spans="1:11" s="2" customFormat="1" ht="13.5" x14ac:dyDescent="0.25">
      <c r="A373" s="85" t="s">
        <v>476</v>
      </c>
      <c r="B373" s="85"/>
      <c r="C373" s="85"/>
      <c r="D373" s="85"/>
      <c r="E373" s="85"/>
      <c r="F373" s="85"/>
      <c r="G373" s="6">
        <v>9580000</v>
      </c>
      <c r="H373" s="6">
        <v>9730000</v>
      </c>
      <c r="I373" s="6">
        <v>4685502.32</v>
      </c>
      <c r="J373" s="6">
        <v>5044497.68</v>
      </c>
      <c r="K373" s="6">
        <v>48.16</v>
      </c>
    </row>
    <row r="374" spans="1:11" s="2" customFormat="1" ht="13.5" x14ac:dyDescent="0.25">
      <c r="A374" s="4" t="s">
        <v>28</v>
      </c>
      <c r="B374" s="4" t="s">
        <v>1016</v>
      </c>
      <c r="C374" s="4" t="s">
        <v>559</v>
      </c>
      <c r="D374" s="4" t="s">
        <v>560</v>
      </c>
      <c r="E374" s="4" t="s">
        <v>1017</v>
      </c>
      <c r="F374" s="4" t="s">
        <v>1018</v>
      </c>
      <c r="G374" s="5">
        <v>100000</v>
      </c>
      <c r="H374" s="5">
        <v>100000</v>
      </c>
      <c r="I374" s="5">
        <v>22381.78</v>
      </c>
      <c r="J374" s="5">
        <v>77618.22</v>
      </c>
      <c r="K374" s="5">
        <v>22.381779999999999</v>
      </c>
    </row>
    <row r="375" spans="1:11" s="2" customFormat="1" ht="13.5" x14ac:dyDescent="0.25">
      <c r="A375" s="85" t="s">
        <v>1019</v>
      </c>
      <c r="B375" s="85"/>
      <c r="C375" s="85"/>
      <c r="D375" s="85"/>
      <c r="E375" s="85"/>
      <c r="F375" s="85"/>
      <c r="G375" s="6">
        <v>100000</v>
      </c>
      <c r="H375" s="6">
        <v>100000</v>
      </c>
      <c r="I375" s="6">
        <v>22381.78</v>
      </c>
      <c r="J375" s="6">
        <v>77618.22</v>
      </c>
      <c r="K375" s="6">
        <v>22.38</v>
      </c>
    </row>
    <row r="376" spans="1:11" s="2" customFormat="1" ht="13.5" x14ac:dyDescent="0.25">
      <c r="A376" s="4" t="s">
        <v>28</v>
      </c>
      <c r="B376" s="4" t="s">
        <v>1020</v>
      </c>
      <c r="C376" s="4" t="s">
        <v>583</v>
      </c>
      <c r="D376" s="4" t="s">
        <v>584</v>
      </c>
      <c r="E376" s="4" t="s">
        <v>1021</v>
      </c>
      <c r="F376" s="4" t="s">
        <v>1022</v>
      </c>
      <c r="G376" s="5">
        <v>70000</v>
      </c>
      <c r="H376" s="5">
        <v>70000</v>
      </c>
      <c r="I376" s="5">
        <v>2025</v>
      </c>
      <c r="J376" s="5">
        <v>67975</v>
      </c>
      <c r="K376" s="5">
        <v>2.8928571428571428</v>
      </c>
    </row>
    <row r="377" spans="1:11" s="2" customFormat="1" ht="13.5" x14ac:dyDescent="0.25">
      <c r="A377" s="4" t="s">
        <v>28</v>
      </c>
      <c r="B377" s="4" t="s">
        <v>1020</v>
      </c>
      <c r="C377" s="4" t="s">
        <v>559</v>
      </c>
      <c r="D377" s="4" t="s">
        <v>560</v>
      </c>
      <c r="E377" s="4" t="s">
        <v>1023</v>
      </c>
      <c r="F377" s="4" t="s">
        <v>1024</v>
      </c>
      <c r="G377" s="5">
        <v>50000</v>
      </c>
      <c r="H377" s="5">
        <v>50000</v>
      </c>
      <c r="I377" s="5">
        <v>6388.8</v>
      </c>
      <c r="J377" s="5">
        <v>43611.199999999997</v>
      </c>
      <c r="K377" s="5">
        <v>12.7776</v>
      </c>
    </row>
    <row r="378" spans="1:11" s="2" customFormat="1" ht="13.5" x14ac:dyDescent="0.25">
      <c r="A378" s="4" t="s">
        <v>28</v>
      </c>
      <c r="B378" s="4" t="s">
        <v>1020</v>
      </c>
      <c r="C378" s="4" t="s">
        <v>559</v>
      </c>
      <c r="D378" s="4" t="s">
        <v>560</v>
      </c>
      <c r="E378" s="4" t="s">
        <v>1025</v>
      </c>
      <c r="F378" s="4" t="s">
        <v>1026</v>
      </c>
      <c r="G378" s="5">
        <v>80000</v>
      </c>
      <c r="H378" s="5">
        <v>80000</v>
      </c>
      <c r="I378" s="5">
        <v>70180</v>
      </c>
      <c r="J378" s="5">
        <v>9820</v>
      </c>
      <c r="K378" s="5">
        <v>87.724999999999994</v>
      </c>
    </row>
    <row r="379" spans="1:11" s="2" customFormat="1" ht="13.5" x14ac:dyDescent="0.25">
      <c r="A379" s="4" t="s">
        <v>28</v>
      </c>
      <c r="B379" s="4" t="s">
        <v>1020</v>
      </c>
      <c r="C379" s="4" t="s">
        <v>559</v>
      </c>
      <c r="D379" s="4" t="s">
        <v>560</v>
      </c>
      <c r="E379" s="4" t="s">
        <v>1027</v>
      </c>
      <c r="F379" s="4" t="s">
        <v>1028</v>
      </c>
      <c r="G379" s="5">
        <v>30000</v>
      </c>
      <c r="H379" s="5">
        <v>30000</v>
      </c>
      <c r="I379" s="5">
        <v>0</v>
      </c>
      <c r="J379" s="5">
        <v>30000</v>
      </c>
      <c r="K379" s="5">
        <v>0</v>
      </c>
    </row>
    <row r="380" spans="1:11" s="2" customFormat="1" ht="13.5" x14ac:dyDescent="0.25">
      <c r="A380" s="85" t="s">
        <v>1029</v>
      </c>
      <c r="B380" s="85"/>
      <c r="C380" s="85"/>
      <c r="D380" s="85"/>
      <c r="E380" s="85"/>
      <c r="F380" s="85"/>
      <c r="G380" s="6">
        <v>230000</v>
      </c>
      <c r="H380" s="6">
        <v>230000</v>
      </c>
      <c r="I380" s="6">
        <v>78593.8</v>
      </c>
      <c r="J380" s="6">
        <v>151406.20000000001</v>
      </c>
      <c r="K380" s="6">
        <v>34.17</v>
      </c>
    </row>
    <row r="381" spans="1:11" s="2" customFormat="1" ht="13.5" x14ac:dyDescent="0.25">
      <c r="A381" s="4" t="s">
        <v>28</v>
      </c>
      <c r="B381" s="4" t="s">
        <v>246</v>
      </c>
      <c r="C381" s="4" t="s">
        <v>579</v>
      </c>
      <c r="D381" s="4" t="s">
        <v>580</v>
      </c>
      <c r="E381" s="4" t="s">
        <v>1030</v>
      </c>
      <c r="F381" s="4" t="s">
        <v>1031</v>
      </c>
      <c r="G381" s="5">
        <v>20000</v>
      </c>
      <c r="H381" s="5">
        <v>20000</v>
      </c>
      <c r="I381" s="5">
        <v>0</v>
      </c>
      <c r="J381" s="5">
        <v>20000</v>
      </c>
      <c r="K381" s="5">
        <v>0</v>
      </c>
    </row>
    <row r="382" spans="1:11" s="2" customFormat="1" ht="13.5" x14ac:dyDescent="0.25">
      <c r="A382" s="4" t="s">
        <v>28</v>
      </c>
      <c r="B382" s="4" t="s">
        <v>246</v>
      </c>
      <c r="C382" s="4" t="s">
        <v>586</v>
      </c>
      <c r="D382" s="4" t="s">
        <v>587</v>
      </c>
      <c r="E382" s="4" t="s">
        <v>1032</v>
      </c>
      <c r="F382" s="4" t="s">
        <v>1033</v>
      </c>
      <c r="G382" s="5">
        <v>60000</v>
      </c>
      <c r="H382" s="5">
        <v>60000</v>
      </c>
      <c r="I382" s="5">
        <v>0</v>
      </c>
      <c r="J382" s="5">
        <v>60000</v>
      </c>
      <c r="K382" s="5">
        <v>0</v>
      </c>
    </row>
    <row r="383" spans="1:11" s="2" customFormat="1" ht="13.5" x14ac:dyDescent="0.25">
      <c r="A383" s="4" t="s">
        <v>28</v>
      </c>
      <c r="B383" s="4" t="s">
        <v>246</v>
      </c>
      <c r="C383" s="4" t="s">
        <v>559</v>
      </c>
      <c r="D383" s="4" t="s">
        <v>560</v>
      </c>
      <c r="E383" s="4" t="s">
        <v>247</v>
      </c>
      <c r="F383" s="4" t="s">
        <v>248</v>
      </c>
      <c r="G383" s="5">
        <v>8260000</v>
      </c>
      <c r="H383" s="5">
        <v>8260000</v>
      </c>
      <c r="I383" s="5">
        <v>5202477.1500000004</v>
      </c>
      <c r="J383" s="5">
        <v>3057522.85</v>
      </c>
      <c r="K383" s="5">
        <v>62.983984866828088</v>
      </c>
    </row>
    <row r="384" spans="1:11" s="2" customFormat="1" ht="13.5" x14ac:dyDescent="0.25">
      <c r="A384" s="4" t="s">
        <v>28</v>
      </c>
      <c r="B384" s="4" t="s">
        <v>246</v>
      </c>
      <c r="C384" s="4" t="s">
        <v>559</v>
      </c>
      <c r="D384" s="4" t="s">
        <v>560</v>
      </c>
      <c r="E384" s="4" t="s">
        <v>1034</v>
      </c>
      <c r="F384" s="4" t="s">
        <v>1035</v>
      </c>
      <c r="G384" s="5">
        <v>400000</v>
      </c>
      <c r="H384" s="5">
        <v>400000</v>
      </c>
      <c r="I384" s="5">
        <v>114109</v>
      </c>
      <c r="J384" s="5">
        <v>285891</v>
      </c>
      <c r="K384" s="5">
        <v>28.527249999999999</v>
      </c>
    </row>
    <row r="385" spans="1:11" s="2" customFormat="1" ht="13.5" x14ac:dyDescent="0.25">
      <c r="A385" s="4" t="s">
        <v>28</v>
      </c>
      <c r="B385" s="4" t="s">
        <v>246</v>
      </c>
      <c r="C385" s="4" t="s">
        <v>559</v>
      </c>
      <c r="D385" s="4" t="s">
        <v>560</v>
      </c>
      <c r="E385" s="4" t="s">
        <v>1036</v>
      </c>
      <c r="F385" s="4" t="s">
        <v>1037</v>
      </c>
      <c r="G385" s="5">
        <v>200000</v>
      </c>
      <c r="H385" s="5">
        <v>200000</v>
      </c>
      <c r="I385" s="5">
        <v>0</v>
      </c>
      <c r="J385" s="5">
        <v>200000</v>
      </c>
      <c r="K385" s="5">
        <v>0</v>
      </c>
    </row>
    <row r="386" spans="1:11" s="2" customFormat="1" ht="13.5" x14ac:dyDescent="0.25">
      <c r="A386" s="4" t="s">
        <v>28</v>
      </c>
      <c r="B386" s="4" t="s">
        <v>246</v>
      </c>
      <c r="C386" s="4" t="s">
        <v>559</v>
      </c>
      <c r="D386" s="4" t="s">
        <v>560</v>
      </c>
      <c r="E386" s="4" t="s">
        <v>1038</v>
      </c>
      <c r="F386" s="4" t="s">
        <v>1039</v>
      </c>
      <c r="G386" s="5">
        <v>1700000</v>
      </c>
      <c r="H386" s="5">
        <v>1700000</v>
      </c>
      <c r="I386" s="5">
        <v>0</v>
      </c>
      <c r="J386" s="5">
        <v>1700000</v>
      </c>
      <c r="K386" s="5">
        <v>0</v>
      </c>
    </row>
    <row r="387" spans="1:11" s="2" customFormat="1" ht="13.5" x14ac:dyDescent="0.25">
      <c r="A387" s="4" t="s">
        <v>28</v>
      </c>
      <c r="B387" s="4" t="s">
        <v>246</v>
      </c>
      <c r="C387" s="4" t="s">
        <v>559</v>
      </c>
      <c r="D387" s="4" t="s">
        <v>560</v>
      </c>
      <c r="E387" s="4" t="s">
        <v>1040</v>
      </c>
      <c r="F387" s="4" t="s">
        <v>1041</v>
      </c>
      <c r="G387" s="5">
        <v>5500000</v>
      </c>
      <c r="H387" s="5">
        <v>4650000</v>
      </c>
      <c r="I387" s="5">
        <v>1468693.84</v>
      </c>
      <c r="J387" s="5">
        <v>3181306.16</v>
      </c>
      <c r="K387" s="5">
        <v>31.584813763440859</v>
      </c>
    </row>
    <row r="388" spans="1:11" s="2" customFormat="1" ht="13.5" x14ac:dyDescent="0.25">
      <c r="A388" s="4" t="s">
        <v>28</v>
      </c>
      <c r="B388" s="4" t="s">
        <v>246</v>
      </c>
      <c r="C388" s="4" t="s">
        <v>559</v>
      </c>
      <c r="D388" s="4" t="s">
        <v>560</v>
      </c>
      <c r="E388" s="4" t="s">
        <v>1042</v>
      </c>
      <c r="F388" s="4" t="s">
        <v>1043</v>
      </c>
      <c r="G388" s="5">
        <v>150000</v>
      </c>
      <c r="H388" s="5">
        <v>150000</v>
      </c>
      <c r="I388" s="5">
        <v>147361.01999999999</v>
      </c>
      <c r="J388" s="5">
        <v>2638.98</v>
      </c>
      <c r="K388" s="5">
        <v>98.240679999999998</v>
      </c>
    </row>
    <row r="389" spans="1:11" s="2" customFormat="1" ht="13.5" x14ac:dyDescent="0.25">
      <c r="A389" s="4" t="s">
        <v>28</v>
      </c>
      <c r="B389" s="4" t="s">
        <v>246</v>
      </c>
      <c r="C389" s="4" t="s">
        <v>559</v>
      </c>
      <c r="D389" s="4" t="s">
        <v>560</v>
      </c>
      <c r="E389" s="4" t="s">
        <v>1044</v>
      </c>
      <c r="F389" s="4" t="s">
        <v>1045</v>
      </c>
      <c r="G389" s="5">
        <v>220000</v>
      </c>
      <c r="H389" s="5">
        <v>220000</v>
      </c>
      <c r="I389" s="5">
        <v>114914</v>
      </c>
      <c r="J389" s="5">
        <v>105086</v>
      </c>
      <c r="K389" s="5">
        <v>52.233636363636364</v>
      </c>
    </row>
    <row r="390" spans="1:11" s="2" customFormat="1" ht="13.5" x14ac:dyDescent="0.25">
      <c r="A390" s="4" t="s">
        <v>28</v>
      </c>
      <c r="B390" s="4" t="s">
        <v>246</v>
      </c>
      <c r="C390" s="4" t="s">
        <v>559</v>
      </c>
      <c r="D390" s="4" t="s">
        <v>560</v>
      </c>
      <c r="E390" s="4" t="s">
        <v>1046</v>
      </c>
      <c r="F390" s="4" t="s">
        <v>1047</v>
      </c>
      <c r="G390" s="5">
        <v>550000</v>
      </c>
      <c r="H390" s="5">
        <v>550000</v>
      </c>
      <c r="I390" s="5">
        <v>39400</v>
      </c>
      <c r="J390" s="5">
        <v>510600</v>
      </c>
      <c r="K390" s="5">
        <v>7.163636363636364</v>
      </c>
    </row>
    <row r="391" spans="1:11" s="2" customFormat="1" ht="13.5" x14ac:dyDescent="0.25">
      <c r="A391" s="4" t="s">
        <v>28</v>
      </c>
      <c r="B391" s="4" t="s">
        <v>246</v>
      </c>
      <c r="C391" s="4" t="s">
        <v>559</v>
      </c>
      <c r="D391" s="4" t="s">
        <v>560</v>
      </c>
      <c r="E391" s="4" t="s">
        <v>1048</v>
      </c>
      <c r="F391" s="4" t="s">
        <v>1049</v>
      </c>
      <c r="G391" s="5">
        <v>30000</v>
      </c>
      <c r="H391" s="5">
        <v>30000</v>
      </c>
      <c r="I391" s="5">
        <v>0</v>
      </c>
      <c r="J391" s="5">
        <v>30000</v>
      </c>
      <c r="K391" s="5">
        <v>0</v>
      </c>
    </row>
    <row r="392" spans="1:11" s="2" customFormat="1" ht="13.5" x14ac:dyDescent="0.25">
      <c r="A392" s="4" t="s">
        <v>28</v>
      </c>
      <c r="B392" s="4" t="s">
        <v>246</v>
      </c>
      <c r="C392" s="4" t="s">
        <v>559</v>
      </c>
      <c r="D392" s="4" t="s">
        <v>560</v>
      </c>
      <c r="E392" s="4" t="s">
        <v>1050</v>
      </c>
      <c r="F392" s="4" t="s">
        <v>1051</v>
      </c>
      <c r="G392" s="5">
        <v>400000</v>
      </c>
      <c r="H392" s="5">
        <v>400000</v>
      </c>
      <c r="I392" s="5">
        <v>298559</v>
      </c>
      <c r="J392" s="5">
        <v>101441</v>
      </c>
      <c r="K392" s="5">
        <v>74.639750000000006</v>
      </c>
    </row>
    <row r="393" spans="1:11" s="2" customFormat="1" ht="13.5" x14ac:dyDescent="0.25">
      <c r="A393" s="4" t="s">
        <v>28</v>
      </c>
      <c r="B393" s="4" t="s">
        <v>246</v>
      </c>
      <c r="C393" s="4" t="s">
        <v>559</v>
      </c>
      <c r="D393" s="4" t="s">
        <v>560</v>
      </c>
      <c r="E393" s="4" t="s">
        <v>1052</v>
      </c>
      <c r="F393" s="4" t="s">
        <v>1053</v>
      </c>
      <c r="G393" s="5">
        <v>250000</v>
      </c>
      <c r="H393" s="5">
        <v>250000</v>
      </c>
      <c r="I393" s="5">
        <v>0</v>
      </c>
      <c r="J393" s="5">
        <v>250000</v>
      </c>
      <c r="K393" s="5">
        <v>0</v>
      </c>
    </row>
    <row r="394" spans="1:11" s="2" customFormat="1" ht="13.5" x14ac:dyDescent="0.25">
      <c r="A394" s="4" t="s">
        <v>28</v>
      </c>
      <c r="B394" s="4" t="s">
        <v>246</v>
      </c>
      <c r="C394" s="4" t="s">
        <v>559</v>
      </c>
      <c r="D394" s="4" t="s">
        <v>560</v>
      </c>
      <c r="E394" s="4" t="s">
        <v>1054</v>
      </c>
      <c r="F394" s="4" t="s">
        <v>1055</v>
      </c>
      <c r="G394" s="5">
        <v>300000</v>
      </c>
      <c r="H394" s="5">
        <v>300000</v>
      </c>
      <c r="I394" s="5">
        <v>21175</v>
      </c>
      <c r="J394" s="5">
        <v>278825</v>
      </c>
      <c r="K394" s="5">
        <v>7.0583333333333336</v>
      </c>
    </row>
    <row r="395" spans="1:11" s="2" customFormat="1" ht="13.5" x14ac:dyDescent="0.25">
      <c r="A395" s="4" t="s">
        <v>28</v>
      </c>
      <c r="B395" s="4" t="s">
        <v>246</v>
      </c>
      <c r="C395" s="4" t="s">
        <v>79</v>
      </c>
      <c r="D395" s="4" t="s">
        <v>574</v>
      </c>
      <c r="E395" s="4" t="s">
        <v>247</v>
      </c>
      <c r="F395" s="4" t="s">
        <v>248</v>
      </c>
      <c r="G395" s="5">
        <v>200000</v>
      </c>
      <c r="H395" s="5">
        <v>200000</v>
      </c>
      <c r="I395" s="5">
        <v>113958</v>
      </c>
      <c r="J395" s="5">
        <v>86042</v>
      </c>
      <c r="K395" s="5">
        <v>56.978999999999999</v>
      </c>
    </row>
    <row r="396" spans="1:11" s="2" customFormat="1" ht="13.5" x14ac:dyDescent="0.25">
      <c r="A396" s="4" t="s">
        <v>28</v>
      </c>
      <c r="B396" s="4" t="s">
        <v>246</v>
      </c>
      <c r="C396" s="4" t="s">
        <v>79</v>
      </c>
      <c r="D396" s="4" t="s">
        <v>574</v>
      </c>
      <c r="E396" s="4" t="s">
        <v>249</v>
      </c>
      <c r="F396" s="4" t="s">
        <v>250</v>
      </c>
      <c r="G396" s="5">
        <v>100000</v>
      </c>
      <c r="H396" s="5">
        <v>200000</v>
      </c>
      <c r="I396" s="5">
        <v>93957</v>
      </c>
      <c r="J396" s="5">
        <v>106043</v>
      </c>
      <c r="K396" s="5">
        <v>46.978499999999997</v>
      </c>
    </row>
    <row r="397" spans="1:11" s="2" customFormat="1" ht="13.5" x14ac:dyDescent="0.25">
      <c r="A397" s="4" t="s">
        <v>28</v>
      </c>
      <c r="B397" s="4" t="s">
        <v>246</v>
      </c>
      <c r="C397" s="4" t="s">
        <v>79</v>
      </c>
      <c r="D397" s="4" t="s">
        <v>574</v>
      </c>
      <c r="E397" s="4" t="s">
        <v>251</v>
      </c>
      <c r="F397" s="4" t="s">
        <v>252</v>
      </c>
      <c r="G397" s="5">
        <v>50000</v>
      </c>
      <c r="H397" s="5">
        <v>50000</v>
      </c>
      <c r="I397" s="5">
        <v>0</v>
      </c>
      <c r="J397" s="5">
        <v>50000</v>
      </c>
      <c r="K397" s="5">
        <v>0</v>
      </c>
    </row>
    <row r="398" spans="1:11" s="2" customFormat="1" ht="13.5" x14ac:dyDescent="0.25">
      <c r="A398" s="85" t="s">
        <v>1056</v>
      </c>
      <c r="B398" s="85"/>
      <c r="C398" s="85"/>
      <c r="D398" s="85"/>
      <c r="E398" s="85"/>
      <c r="F398" s="85"/>
      <c r="G398" s="6">
        <v>18390000</v>
      </c>
      <c r="H398" s="6">
        <v>17640000</v>
      </c>
      <c r="I398" s="6">
        <v>7614604.0099999998</v>
      </c>
      <c r="J398" s="6">
        <v>10025395.99</v>
      </c>
      <c r="K398" s="6">
        <v>43.17</v>
      </c>
    </row>
    <row r="399" spans="1:11" s="2" customFormat="1" ht="13.5" x14ac:dyDescent="0.25">
      <c r="A399" s="4" t="s">
        <v>28</v>
      </c>
      <c r="B399" s="4" t="s">
        <v>253</v>
      </c>
      <c r="C399" s="4" t="s">
        <v>579</v>
      </c>
      <c r="D399" s="4" t="s">
        <v>580</v>
      </c>
      <c r="E399" s="4" t="s">
        <v>254</v>
      </c>
      <c r="F399" s="4" t="s">
        <v>255</v>
      </c>
      <c r="G399" s="5">
        <v>84000</v>
      </c>
      <c r="H399" s="5">
        <v>84000</v>
      </c>
      <c r="I399" s="5">
        <v>0</v>
      </c>
      <c r="J399" s="5">
        <v>84000</v>
      </c>
      <c r="K399" s="5">
        <v>0</v>
      </c>
    </row>
    <row r="400" spans="1:11" s="2" customFormat="1" ht="13.5" x14ac:dyDescent="0.25">
      <c r="A400" s="4" t="s">
        <v>28</v>
      </c>
      <c r="B400" s="4" t="s">
        <v>253</v>
      </c>
      <c r="C400" s="4" t="s">
        <v>583</v>
      </c>
      <c r="D400" s="4" t="s">
        <v>584</v>
      </c>
      <c r="E400" s="4" t="s">
        <v>1057</v>
      </c>
      <c r="F400" s="4" t="s">
        <v>1058</v>
      </c>
      <c r="G400" s="5">
        <v>2000</v>
      </c>
      <c r="H400" s="5">
        <v>2000</v>
      </c>
      <c r="I400" s="5">
        <v>0</v>
      </c>
      <c r="J400" s="5">
        <v>2000</v>
      </c>
      <c r="K400" s="5">
        <v>0</v>
      </c>
    </row>
    <row r="401" spans="1:11" s="2" customFormat="1" ht="13.5" x14ac:dyDescent="0.25">
      <c r="A401" s="4" t="s">
        <v>28</v>
      </c>
      <c r="B401" s="4" t="s">
        <v>253</v>
      </c>
      <c r="C401" s="4" t="s">
        <v>559</v>
      </c>
      <c r="D401" s="4" t="s">
        <v>560</v>
      </c>
      <c r="E401" s="4" t="s">
        <v>1059</v>
      </c>
      <c r="F401" s="4" t="s">
        <v>1060</v>
      </c>
      <c r="G401" s="5">
        <v>80000</v>
      </c>
      <c r="H401" s="5">
        <v>80000</v>
      </c>
      <c r="I401" s="5">
        <v>0</v>
      </c>
      <c r="J401" s="5">
        <v>80000</v>
      </c>
      <c r="K401" s="5">
        <v>0</v>
      </c>
    </row>
    <row r="402" spans="1:11" s="2" customFormat="1" ht="13.5" x14ac:dyDescent="0.25">
      <c r="A402" s="4" t="s">
        <v>28</v>
      </c>
      <c r="B402" s="4" t="s">
        <v>253</v>
      </c>
      <c r="C402" s="4" t="s">
        <v>559</v>
      </c>
      <c r="D402" s="4" t="s">
        <v>560</v>
      </c>
      <c r="E402" s="4" t="s">
        <v>1061</v>
      </c>
      <c r="F402" s="4" t="s">
        <v>1062</v>
      </c>
      <c r="G402" s="5">
        <v>30000</v>
      </c>
      <c r="H402" s="5">
        <v>30000</v>
      </c>
      <c r="I402" s="5">
        <v>0</v>
      </c>
      <c r="J402" s="5">
        <v>30000</v>
      </c>
      <c r="K402" s="5">
        <v>0</v>
      </c>
    </row>
    <row r="403" spans="1:11" s="2" customFormat="1" ht="13.5" x14ac:dyDescent="0.25">
      <c r="A403" s="4" t="s">
        <v>28</v>
      </c>
      <c r="B403" s="4" t="s">
        <v>253</v>
      </c>
      <c r="C403" s="4" t="s">
        <v>559</v>
      </c>
      <c r="D403" s="4" t="s">
        <v>560</v>
      </c>
      <c r="E403" s="4" t="s">
        <v>1063</v>
      </c>
      <c r="F403" s="4" t="s">
        <v>1064</v>
      </c>
      <c r="G403" s="5">
        <v>50000</v>
      </c>
      <c r="H403" s="5">
        <v>50000</v>
      </c>
      <c r="I403" s="5">
        <v>0</v>
      </c>
      <c r="J403" s="5">
        <v>50000</v>
      </c>
      <c r="K403" s="5">
        <v>0</v>
      </c>
    </row>
    <row r="404" spans="1:11" s="2" customFormat="1" ht="13.5" x14ac:dyDescent="0.25">
      <c r="A404" s="4" t="s">
        <v>28</v>
      </c>
      <c r="B404" s="4" t="s">
        <v>253</v>
      </c>
      <c r="C404" s="4" t="s">
        <v>559</v>
      </c>
      <c r="D404" s="4" t="s">
        <v>560</v>
      </c>
      <c r="E404" s="4" t="s">
        <v>1057</v>
      </c>
      <c r="F404" s="4" t="s">
        <v>1058</v>
      </c>
      <c r="G404" s="5">
        <v>60000</v>
      </c>
      <c r="H404" s="5">
        <v>60000</v>
      </c>
      <c r="I404" s="5">
        <v>5868</v>
      </c>
      <c r="J404" s="5">
        <v>54132</v>
      </c>
      <c r="K404" s="5">
        <v>9.7799999999999994</v>
      </c>
    </row>
    <row r="405" spans="1:11" s="2" customFormat="1" ht="13.5" x14ac:dyDescent="0.25">
      <c r="A405" s="4" t="s">
        <v>28</v>
      </c>
      <c r="B405" s="4" t="s">
        <v>253</v>
      </c>
      <c r="C405" s="4" t="s">
        <v>559</v>
      </c>
      <c r="D405" s="4" t="s">
        <v>560</v>
      </c>
      <c r="E405" s="4" t="s">
        <v>254</v>
      </c>
      <c r="F405" s="4" t="s">
        <v>255</v>
      </c>
      <c r="G405" s="5">
        <v>20000</v>
      </c>
      <c r="H405" s="5">
        <v>20000</v>
      </c>
      <c r="I405" s="5">
        <v>0</v>
      </c>
      <c r="J405" s="5">
        <v>20000</v>
      </c>
      <c r="K405" s="5">
        <v>0</v>
      </c>
    </row>
    <row r="406" spans="1:11" s="2" customFormat="1" ht="13.5" x14ac:dyDescent="0.25">
      <c r="A406" s="4" t="s">
        <v>28</v>
      </c>
      <c r="B406" s="4" t="s">
        <v>253</v>
      </c>
      <c r="C406" s="4" t="s">
        <v>79</v>
      </c>
      <c r="D406" s="4" t="s">
        <v>574</v>
      </c>
      <c r="E406" s="4" t="s">
        <v>254</v>
      </c>
      <c r="F406" s="4" t="s">
        <v>255</v>
      </c>
      <c r="G406" s="5">
        <v>30000</v>
      </c>
      <c r="H406" s="5">
        <v>30000</v>
      </c>
      <c r="I406" s="5">
        <v>4766</v>
      </c>
      <c r="J406" s="5">
        <v>25234</v>
      </c>
      <c r="K406" s="5">
        <v>15.886666666666667</v>
      </c>
    </row>
    <row r="407" spans="1:11" s="2" customFormat="1" ht="13.5" x14ac:dyDescent="0.25">
      <c r="A407" s="85" t="s">
        <v>1065</v>
      </c>
      <c r="B407" s="85"/>
      <c r="C407" s="85"/>
      <c r="D407" s="85"/>
      <c r="E407" s="85"/>
      <c r="F407" s="85"/>
      <c r="G407" s="6">
        <v>356000</v>
      </c>
      <c r="H407" s="6">
        <v>356000</v>
      </c>
      <c r="I407" s="6">
        <v>10634</v>
      </c>
      <c r="J407" s="6">
        <v>345366</v>
      </c>
      <c r="K407" s="6">
        <v>2.99</v>
      </c>
    </row>
    <row r="408" spans="1:11" s="2" customFormat="1" ht="13.5" x14ac:dyDescent="0.25">
      <c r="A408" s="85" t="s">
        <v>256</v>
      </c>
      <c r="B408" s="85"/>
      <c r="C408" s="85"/>
      <c r="D408" s="85"/>
      <c r="E408" s="85"/>
      <c r="F408" s="85"/>
      <c r="G408" s="6">
        <v>47806000</v>
      </c>
      <c r="H408" s="6">
        <v>47806000</v>
      </c>
      <c r="I408" s="6">
        <v>25826294.370000001</v>
      </c>
      <c r="J408" s="6">
        <v>21979705.629999999</v>
      </c>
      <c r="K408" s="6">
        <v>54.02</v>
      </c>
    </row>
    <row r="409" spans="1:11" s="2" customFormat="1" ht="13.5" x14ac:dyDescent="0.25">
      <c r="A409" s="4" t="s">
        <v>30</v>
      </c>
      <c r="B409" s="4" t="s">
        <v>479</v>
      </c>
      <c r="C409" s="4" t="s">
        <v>583</v>
      </c>
      <c r="D409" s="4" t="s">
        <v>584</v>
      </c>
      <c r="E409" s="4" t="s">
        <v>1066</v>
      </c>
      <c r="F409" s="4" t="s">
        <v>1067</v>
      </c>
      <c r="G409" s="5">
        <v>20000</v>
      </c>
      <c r="H409" s="5">
        <v>11400</v>
      </c>
      <c r="I409" s="5">
        <v>11400</v>
      </c>
      <c r="J409" s="5">
        <v>0</v>
      </c>
      <c r="K409" s="5">
        <v>100</v>
      </c>
    </row>
    <row r="410" spans="1:11" s="2" customFormat="1" ht="13.5" x14ac:dyDescent="0.25">
      <c r="A410" s="4" t="s">
        <v>30</v>
      </c>
      <c r="B410" s="4" t="s">
        <v>479</v>
      </c>
      <c r="C410" s="4" t="s">
        <v>959</v>
      </c>
      <c r="D410" s="4" t="s">
        <v>960</v>
      </c>
      <c r="E410" s="4" t="s">
        <v>1066</v>
      </c>
      <c r="F410" s="4" t="s">
        <v>1067</v>
      </c>
      <c r="G410" s="5">
        <v>7000</v>
      </c>
      <c r="H410" s="5">
        <v>0</v>
      </c>
      <c r="I410" s="5">
        <v>0</v>
      </c>
      <c r="J410" s="5">
        <v>0</v>
      </c>
      <c r="K410" s="5">
        <v>0</v>
      </c>
    </row>
    <row r="411" spans="1:11" s="2" customFormat="1" ht="13.5" x14ac:dyDescent="0.25">
      <c r="A411" s="4" t="s">
        <v>30</v>
      </c>
      <c r="B411" s="4" t="s">
        <v>479</v>
      </c>
      <c r="C411" s="4" t="s">
        <v>559</v>
      </c>
      <c r="D411" s="4" t="s">
        <v>560</v>
      </c>
      <c r="E411" s="4" t="s">
        <v>1066</v>
      </c>
      <c r="F411" s="4" t="s">
        <v>1067</v>
      </c>
      <c r="G411" s="5">
        <v>41000</v>
      </c>
      <c r="H411" s="5">
        <v>56600</v>
      </c>
      <c r="I411" s="5">
        <v>53766</v>
      </c>
      <c r="J411" s="5">
        <v>2834</v>
      </c>
      <c r="K411" s="5">
        <v>94.992932862190813</v>
      </c>
    </row>
    <row r="412" spans="1:11" s="2" customFormat="1" ht="13.5" x14ac:dyDescent="0.25">
      <c r="A412" s="4" t="s">
        <v>30</v>
      </c>
      <c r="B412" s="4" t="s">
        <v>479</v>
      </c>
      <c r="C412" s="4" t="s">
        <v>831</v>
      </c>
      <c r="D412" s="4" t="s">
        <v>832</v>
      </c>
      <c r="E412" s="4" t="s">
        <v>1066</v>
      </c>
      <c r="F412" s="4" t="s">
        <v>1067</v>
      </c>
      <c r="G412" s="5">
        <v>2000</v>
      </c>
      <c r="H412" s="5">
        <v>2000</v>
      </c>
      <c r="I412" s="5">
        <v>426</v>
      </c>
      <c r="J412" s="5">
        <v>1574</v>
      </c>
      <c r="K412" s="5">
        <v>21.3</v>
      </c>
    </row>
    <row r="413" spans="1:11" s="2" customFormat="1" ht="13.5" x14ac:dyDescent="0.25">
      <c r="A413" s="85" t="s">
        <v>480</v>
      </c>
      <c r="B413" s="85"/>
      <c r="C413" s="85"/>
      <c r="D413" s="85"/>
      <c r="E413" s="85"/>
      <c r="F413" s="85"/>
      <c r="G413" s="6">
        <v>70000</v>
      </c>
      <c r="H413" s="6">
        <v>70000</v>
      </c>
      <c r="I413" s="6">
        <v>65592</v>
      </c>
      <c r="J413" s="6">
        <v>4408</v>
      </c>
      <c r="K413" s="6">
        <v>93.7</v>
      </c>
    </row>
    <row r="414" spans="1:11" s="2" customFormat="1" ht="13.5" x14ac:dyDescent="0.25">
      <c r="A414" s="85" t="s">
        <v>481</v>
      </c>
      <c r="B414" s="85"/>
      <c r="C414" s="85"/>
      <c r="D414" s="85"/>
      <c r="E414" s="85"/>
      <c r="F414" s="85"/>
      <c r="G414" s="6">
        <v>70000</v>
      </c>
      <c r="H414" s="6">
        <v>70000</v>
      </c>
      <c r="I414" s="6">
        <v>65592</v>
      </c>
      <c r="J414" s="6">
        <v>4408</v>
      </c>
      <c r="K414" s="6">
        <v>93.7</v>
      </c>
    </row>
    <row r="415" spans="1:11" s="2" customFormat="1" ht="13.5" x14ac:dyDescent="0.25">
      <c r="A415" s="4" t="s">
        <v>32</v>
      </c>
      <c r="B415" s="4" t="s">
        <v>1068</v>
      </c>
      <c r="C415" s="4" t="s">
        <v>559</v>
      </c>
      <c r="D415" s="4" t="s">
        <v>560</v>
      </c>
      <c r="E415" s="4" t="s">
        <v>1069</v>
      </c>
      <c r="F415" s="4" t="s">
        <v>1070</v>
      </c>
      <c r="G415" s="5">
        <v>10000</v>
      </c>
      <c r="H415" s="5">
        <v>10000</v>
      </c>
      <c r="I415" s="5">
        <v>0</v>
      </c>
      <c r="J415" s="5">
        <v>10000</v>
      </c>
      <c r="K415" s="5">
        <v>0</v>
      </c>
    </row>
    <row r="416" spans="1:11" s="2" customFormat="1" ht="13.5" x14ac:dyDescent="0.25">
      <c r="A416" s="4" t="s">
        <v>32</v>
      </c>
      <c r="B416" s="4" t="s">
        <v>1068</v>
      </c>
      <c r="C416" s="4" t="s">
        <v>559</v>
      </c>
      <c r="D416" s="4" t="s">
        <v>560</v>
      </c>
      <c r="E416" s="4" t="s">
        <v>1071</v>
      </c>
      <c r="F416" s="4" t="s">
        <v>1072</v>
      </c>
      <c r="G416" s="5">
        <v>5000</v>
      </c>
      <c r="H416" s="5">
        <v>5000</v>
      </c>
      <c r="I416" s="5">
        <v>0</v>
      </c>
      <c r="J416" s="5">
        <v>5000</v>
      </c>
      <c r="K416" s="5">
        <v>0</v>
      </c>
    </row>
    <row r="417" spans="1:11" s="2" customFormat="1" ht="13.5" x14ac:dyDescent="0.25">
      <c r="A417" s="85" t="s">
        <v>1073</v>
      </c>
      <c r="B417" s="85"/>
      <c r="C417" s="85"/>
      <c r="D417" s="85"/>
      <c r="E417" s="85"/>
      <c r="F417" s="85"/>
      <c r="G417" s="6">
        <v>15000</v>
      </c>
      <c r="H417" s="6">
        <v>15000</v>
      </c>
      <c r="I417" s="6">
        <v>0</v>
      </c>
      <c r="J417" s="6">
        <v>15000</v>
      </c>
      <c r="K417" s="6">
        <v>0</v>
      </c>
    </row>
    <row r="418" spans="1:11" s="2" customFormat="1" ht="13.5" x14ac:dyDescent="0.25">
      <c r="A418" s="4" t="s">
        <v>32</v>
      </c>
      <c r="B418" s="4" t="s">
        <v>1074</v>
      </c>
      <c r="C418" s="4" t="s">
        <v>742</v>
      </c>
      <c r="D418" s="4" t="s">
        <v>743</v>
      </c>
      <c r="E418" s="4" t="s">
        <v>1075</v>
      </c>
      <c r="F418" s="4" t="s">
        <v>1076</v>
      </c>
      <c r="G418" s="5">
        <v>0</v>
      </c>
      <c r="H418" s="5">
        <v>100000</v>
      </c>
      <c r="I418" s="5">
        <v>100000</v>
      </c>
      <c r="J418" s="5">
        <v>0</v>
      </c>
      <c r="K418" s="5">
        <v>100</v>
      </c>
    </row>
    <row r="419" spans="1:11" s="2" customFormat="1" ht="26.25" x14ac:dyDescent="0.25">
      <c r="A419" s="4" t="s">
        <v>32</v>
      </c>
      <c r="B419" s="4" t="s">
        <v>1074</v>
      </c>
      <c r="C419" s="4" t="s">
        <v>742</v>
      </c>
      <c r="D419" s="4" t="s">
        <v>743</v>
      </c>
      <c r="E419" s="4" t="s">
        <v>1077</v>
      </c>
      <c r="F419" s="4" t="s">
        <v>1078</v>
      </c>
      <c r="G419" s="5">
        <v>0</v>
      </c>
      <c r="H419" s="5">
        <v>150000</v>
      </c>
      <c r="I419" s="5">
        <v>150000</v>
      </c>
      <c r="J419" s="5">
        <v>0</v>
      </c>
      <c r="K419" s="5">
        <v>100</v>
      </c>
    </row>
    <row r="420" spans="1:11" s="2" customFormat="1" ht="13.5" x14ac:dyDescent="0.25">
      <c r="A420" s="4" t="s">
        <v>32</v>
      </c>
      <c r="B420" s="4" t="s">
        <v>1074</v>
      </c>
      <c r="C420" s="4" t="s">
        <v>706</v>
      </c>
      <c r="D420" s="4" t="s">
        <v>707</v>
      </c>
      <c r="E420" s="4" t="s">
        <v>1079</v>
      </c>
      <c r="F420" s="4" t="s">
        <v>1080</v>
      </c>
      <c r="G420" s="5">
        <v>0</v>
      </c>
      <c r="H420" s="5">
        <v>349000</v>
      </c>
      <c r="I420" s="5">
        <v>349000</v>
      </c>
      <c r="J420" s="5">
        <v>0</v>
      </c>
      <c r="K420" s="5">
        <v>100</v>
      </c>
    </row>
    <row r="421" spans="1:11" s="2" customFormat="1" ht="13.5" x14ac:dyDescent="0.25">
      <c r="A421" s="85" t="s">
        <v>1081</v>
      </c>
      <c r="B421" s="85"/>
      <c r="C421" s="85"/>
      <c r="D421" s="85"/>
      <c r="E421" s="85"/>
      <c r="F421" s="85"/>
      <c r="G421" s="6">
        <v>0</v>
      </c>
      <c r="H421" s="6">
        <v>599000</v>
      </c>
      <c r="I421" s="6">
        <v>599000</v>
      </c>
      <c r="J421" s="6">
        <v>0</v>
      </c>
      <c r="K421" s="6">
        <v>100</v>
      </c>
    </row>
    <row r="422" spans="1:11" s="2" customFormat="1" ht="13.5" x14ac:dyDescent="0.25">
      <c r="A422" s="4" t="s">
        <v>32</v>
      </c>
      <c r="B422" s="4" t="s">
        <v>1082</v>
      </c>
      <c r="C422" s="4" t="s">
        <v>742</v>
      </c>
      <c r="D422" s="4" t="s">
        <v>743</v>
      </c>
      <c r="E422" s="4" t="s">
        <v>1083</v>
      </c>
      <c r="F422" s="4" t="s">
        <v>1084</v>
      </c>
      <c r="G422" s="5">
        <v>0</v>
      </c>
      <c r="H422" s="5">
        <v>300000</v>
      </c>
      <c r="I422" s="5">
        <v>300000</v>
      </c>
      <c r="J422" s="5">
        <v>0</v>
      </c>
      <c r="K422" s="5">
        <v>100</v>
      </c>
    </row>
    <row r="423" spans="1:11" s="2" customFormat="1" ht="13.5" x14ac:dyDescent="0.25">
      <c r="A423" s="4" t="s">
        <v>32</v>
      </c>
      <c r="B423" s="4" t="s">
        <v>1082</v>
      </c>
      <c r="C423" s="4" t="s">
        <v>742</v>
      </c>
      <c r="D423" s="4" t="s">
        <v>743</v>
      </c>
      <c r="E423" s="4" t="s">
        <v>1085</v>
      </c>
      <c r="F423" s="4" t="s">
        <v>1086</v>
      </c>
      <c r="G423" s="5">
        <v>0</v>
      </c>
      <c r="H423" s="5">
        <v>50000</v>
      </c>
      <c r="I423" s="5">
        <v>50000</v>
      </c>
      <c r="J423" s="5">
        <v>0</v>
      </c>
      <c r="K423" s="5">
        <v>100</v>
      </c>
    </row>
    <row r="424" spans="1:11" s="2" customFormat="1" ht="13.5" x14ac:dyDescent="0.25">
      <c r="A424" s="4" t="s">
        <v>32</v>
      </c>
      <c r="B424" s="4" t="s">
        <v>1082</v>
      </c>
      <c r="C424" s="4" t="s">
        <v>706</v>
      </c>
      <c r="D424" s="4" t="s">
        <v>707</v>
      </c>
      <c r="E424" s="4" t="s">
        <v>1087</v>
      </c>
      <c r="F424" s="4" t="s">
        <v>1088</v>
      </c>
      <c r="G424" s="5">
        <v>0</v>
      </c>
      <c r="H424" s="5">
        <v>75000</v>
      </c>
      <c r="I424" s="5">
        <v>75000</v>
      </c>
      <c r="J424" s="5">
        <v>0</v>
      </c>
      <c r="K424" s="5">
        <v>100</v>
      </c>
    </row>
    <row r="425" spans="1:11" s="2" customFormat="1" ht="26.25" x14ac:dyDescent="0.25">
      <c r="A425" s="4" t="s">
        <v>32</v>
      </c>
      <c r="B425" s="4" t="s">
        <v>1082</v>
      </c>
      <c r="C425" s="4" t="s">
        <v>706</v>
      </c>
      <c r="D425" s="4" t="s">
        <v>707</v>
      </c>
      <c r="E425" s="4" t="s">
        <v>1089</v>
      </c>
      <c r="F425" s="4" t="s">
        <v>1090</v>
      </c>
      <c r="G425" s="5">
        <v>0</v>
      </c>
      <c r="H425" s="5">
        <v>134000</v>
      </c>
      <c r="I425" s="5">
        <v>134000</v>
      </c>
      <c r="J425" s="5">
        <v>0</v>
      </c>
      <c r="K425" s="5">
        <v>100</v>
      </c>
    </row>
    <row r="426" spans="1:11" s="2" customFormat="1" ht="13.5" x14ac:dyDescent="0.25">
      <c r="A426" s="4" t="s">
        <v>32</v>
      </c>
      <c r="B426" s="4" t="s">
        <v>1082</v>
      </c>
      <c r="C426" s="4" t="s">
        <v>706</v>
      </c>
      <c r="D426" s="4" t="s">
        <v>707</v>
      </c>
      <c r="E426" s="4" t="s">
        <v>1091</v>
      </c>
      <c r="F426" s="4" t="s">
        <v>1092</v>
      </c>
      <c r="G426" s="5">
        <v>0</v>
      </c>
      <c r="H426" s="5">
        <v>627000</v>
      </c>
      <c r="I426" s="5">
        <v>627000</v>
      </c>
      <c r="J426" s="5">
        <v>0</v>
      </c>
      <c r="K426" s="5">
        <v>100</v>
      </c>
    </row>
    <row r="427" spans="1:11" s="2" customFormat="1" ht="13.5" x14ac:dyDescent="0.25">
      <c r="A427" s="4" t="s">
        <v>32</v>
      </c>
      <c r="B427" s="4" t="s">
        <v>1082</v>
      </c>
      <c r="C427" s="4" t="s">
        <v>706</v>
      </c>
      <c r="D427" s="4" t="s">
        <v>707</v>
      </c>
      <c r="E427" s="4" t="s">
        <v>1093</v>
      </c>
      <c r="F427" s="4" t="s">
        <v>1094</v>
      </c>
      <c r="G427" s="5">
        <v>0</v>
      </c>
      <c r="H427" s="5">
        <v>1175000</v>
      </c>
      <c r="I427" s="5">
        <v>1175000</v>
      </c>
      <c r="J427" s="5">
        <v>0</v>
      </c>
      <c r="K427" s="5">
        <v>100</v>
      </c>
    </row>
    <row r="428" spans="1:11" s="2" customFormat="1" ht="13.5" x14ac:dyDescent="0.25">
      <c r="A428" s="4" t="s">
        <v>32</v>
      </c>
      <c r="B428" s="4" t="s">
        <v>1082</v>
      </c>
      <c r="C428" s="4" t="s">
        <v>706</v>
      </c>
      <c r="D428" s="4" t="s">
        <v>707</v>
      </c>
      <c r="E428" s="4" t="s">
        <v>1095</v>
      </c>
      <c r="F428" s="4" t="s">
        <v>1096</v>
      </c>
      <c r="G428" s="5">
        <v>0</v>
      </c>
      <c r="H428" s="5">
        <v>40000</v>
      </c>
      <c r="I428" s="5">
        <v>40000</v>
      </c>
      <c r="J428" s="5">
        <v>0</v>
      </c>
      <c r="K428" s="5">
        <v>100</v>
      </c>
    </row>
    <row r="429" spans="1:11" s="2" customFormat="1" ht="13.5" x14ac:dyDescent="0.25">
      <c r="A429" s="4" t="s">
        <v>32</v>
      </c>
      <c r="B429" s="4" t="s">
        <v>1082</v>
      </c>
      <c r="C429" s="4" t="s">
        <v>706</v>
      </c>
      <c r="D429" s="4" t="s">
        <v>707</v>
      </c>
      <c r="E429" s="4" t="s">
        <v>1097</v>
      </c>
      <c r="F429" s="4" t="s">
        <v>1098</v>
      </c>
      <c r="G429" s="5">
        <v>0</v>
      </c>
      <c r="H429" s="5">
        <v>10000</v>
      </c>
      <c r="I429" s="5">
        <v>10000</v>
      </c>
      <c r="J429" s="5">
        <v>0</v>
      </c>
      <c r="K429" s="5">
        <v>100</v>
      </c>
    </row>
    <row r="430" spans="1:11" s="2" customFormat="1" ht="13.5" x14ac:dyDescent="0.25">
      <c r="A430" s="4" t="s">
        <v>32</v>
      </c>
      <c r="B430" s="4" t="s">
        <v>1082</v>
      </c>
      <c r="C430" s="4" t="s">
        <v>706</v>
      </c>
      <c r="D430" s="4" t="s">
        <v>707</v>
      </c>
      <c r="E430" s="4" t="s">
        <v>1099</v>
      </c>
      <c r="F430" s="4" t="s">
        <v>1100</v>
      </c>
      <c r="G430" s="5">
        <v>0</v>
      </c>
      <c r="H430" s="5">
        <v>150000</v>
      </c>
      <c r="I430" s="5">
        <v>150000</v>
      </c>
      <c r="J430" s="5">
        <v>0</v>
      </c>
      <c r="K430" s="5">
        <v>100</v>
      </c>
    </row>
    <row r="431" spans="1:11" s="2" customFormat="1" ht="13.5" x14ac:dyDescent="0.25">
      <c r="A431" s="4" t="s">
        <v>32</v>
      </c>
      <c r="B431" s="4" t="s">
        <v>1082</v>
      </c>
      <c r="C431" s="4" t="s">
        <v>706</v>
      </c>
      <c r="D431" s="4" t="s">
        <v>707</v>
      </c>
      <c r="E431" s="4" t="s">
        <v>1101</v>
      </c>
      <c r="F431" s="4" t="s">
        <v>1102</v>
      </c>
      <c r="G431" s="5">
        <v>0</v>
      </c>
      <c r="H431" s="5">
        <v>250000</v>
      </c>
      <c r="I431" s="5">
        <v>250000</v>
      </c>
      <c r="J431" s="5">
        <v>0</v>
      </c>
      <c r="K431" s="5">
        <v>100</v>
      </c>
    </row>
    <row r="432" spans="1:11" s="2" customFormat="1" ht="13.5" x14ac:dyDescent="0.25">
      <c r="A432" s="4" t="s">
        <v>32</v>
      </c>
      <c r="B432" s="4" t="s">
        <v>1082</v>
      </c>
      <c r="C432" s="4" t="s">
        <v>706</v>
      </c>
      <c r="D432" s="4" t="s">
        <v>707</v>
      </c>
      <c r="E432" s="4" t="s">
        <v>1103</v>
      </c>
      <c r="F432" s="4" t="s">
        <v>1104</v>
      </c>
      <c r="G432" s="5">
        <v>0</v>
      </c>
      <c r="H432" s="5">
        <v>30000</v>
      </c>
      <c r="I432" s="5">
        <v>30000</v>
      </c>
      <c r="J432" s="5">
        <v>0</v>
      </c>
      <c r="K432" s="5">
        <v>100</v>
      </c>
    </row>
    <row r="433" spans="1:11" s="2" customFormat="1" ht="13.5" x14ac:dyDescent="0.25">
      <c r="A433" s="4" t="s">
        <v>32</v>
      </c>
      <c r="B433" s="4" t="s">
        <v>1082</v>
      </c>
      <c r="C433" s="4" t="s">
        <v>706</v>
      </c>
      <c r="D433" s="4" t="s">
        <v>707</v>
      </c>
      <c r="E433" s="4" t="s">
        <v>1105</v>
      </c>
      <c r="F433" s="4" t="s">
        <v>1106</v>
      </c>
      <c r="G433" s="5">
        <v>0</v>
      </c>
      <c r="H433" s="5">
        <v>35000</v>
      </c>
      <c r="I433" s="5">
        <v>35000</v>
      </c>
      <c r="J433" s="5">
        <v>0</v>
      </c>
      <c r="K433" s="5">
        <v>100</v>
      </c>
    </row>
    <row r="434" spans="1:11" s="2" customFormat="1" ht="13.5" x14ac:dyDescent="0.25">
      <c r="A434" s="4" t="s">
        <v>32</v>
      </c>
      <c r="B434" s="4" t="s">
        <v>1082</v>
      </c>
      <c r="C434" s="4" t="s">
        <v>706</v>
      </c>
      <c r="D434" s="4" t="s">
        <v>707</v>
      </c>
      <c r="E434" s="4" t="s">
        <v>1107</v>
      </c>
      <c r="F434" s="4" t="s">
        <v>1108</v>
      </c>
      <c r="G434" s="5">
        <v>0</v>
      </c>
      <c r="H434" s="5">
        <v>800000</v>
      </c>
      <c r="I434" s="5">
        <v>800000</v>
      </c>
      <c r="J434" s="5">
        <v>0</v>
      </c>
      <c r="K434" s="5">
        <v>100</v>
      </c>
    </row>
    <row r="435" spans="1:11" s="2" customFormat="1" ht="26.25" x14ac:dyDescent="0.25">
      <c r="A435" s="4" t="s">
        <v>32</v>
      </c>
      <c r="B435" s="4" t="s">
        <v>1082</v>
      </c>
      <c r="C435" s="4" t="s">
        <v>706</v>
      </c>
      <c r="D435" s="4" t="s">
        <v>707</v>
      </c>
      <c r="E435" s="4" t="s">
        <v>1109</v>
      </c>
      <c r="F435" s="4" t="s">
        <v>1110</v>
      </c>
      <c r="G435" s="5">
        <v>0</v>
      </c>
      <c r="H435" s="5">
        <v>30000</v>
      </c>
      <c r="I435" s="5">
        <v>30000</v>
      </c>
      <c r="J435" s="5">
        <v>0</v>
      </c>
      <c r="K435" s="5">
        <v>100</v>
      </c>
    </row>
    <row r="436" spans="1:11" s="2" customFormat="1" ht="13.5" x14ac:dyDescent="0.25">
      <c r="A436" s="4" t="s">
        <v>32</v>
      </c>
      <c r="B436" s="4" t="s">
        <v>1082</v>
      </c>
      <c r="C436" s="4" t="s">
        <v>706</v>
      </c>
      <c r="D436" s="4" t="s">
        <v>707</v>
      </c>
      <c r="E436" s="4" t="s">
        <v>1111</v>
      </c>
      <c r="F436" s="4" t="s">
        <v>1112</v>
      </c>
      <c r="G436" s="5">
        <v>0</v>
      </c>
      <c r="H436" s="5">
        <v>8000</v>
      </c>
      <c r="I436" s="5">
        <v>8000</v>
      </c>
      <c r="J436" s="5">
        <v>0</v>
      </c>
      <c r="K436" s="5">
        <v>100</v>
      </c>
    </row>
    <row r="437" spans="1:11" s="2" customFormat="1" ht="13.5" x14ac:dyDescent="0.25">
      <c r="A437" s="85" t="s">
        <v>1113</v>
      </c>
      <c r="B437" s="85"/>
      <c r="C437" s="85"/>
      <c r="D437" s="85"/>
      <c r="E437" s="85"/>
      <c r="F437" s="85"/>
      <c r="G437" s="6">
        <v>0</v>
      </c>
      <c r="H437" s="6">
        <v>3714000</v>
      </c>
      <c r="I437" s="6">
        <v>3714000</v>
      </c>
      <c r="J437" s="6">
        <v>0</v>
      </c>
      <c r="K437" s="6">
        <v>100</v>
      </c>
    </row>
    <row r="438" spans="1:11" s="2" customFormat="1" ht="26.25" x14ac:dyDescent="0.25">
      <c r="A438" s="4" t="s">
        <v>32</v>
      </c>
      <c r="B438" s="4" t="s">
        <v>1114</v>
      </c>
      <c r="C438" s="4" t="s">
        <v>742</v>
      </c>
      <c r="D438" s="4" t="s">
        <v>743</v>
      </c>
      <c r="E438" s="4" t="s">
        <v>1115</v>
      </c>
      <c r="F438" s="4" t="s">
        <v>1116</v>
      </c>
      <c r="G438" s="5">
        <v>0</v>
      </c>
      <c r="H438" s="5">
        <v>10000</v>
      </c>
      <c r="I438" s="5">
        <v>10000</v>
      </c>
      <c r="J438" s="5">
        <v>0</v>
      </c>
      <c r="K438" s="5">
        <v>100</v>
      </c>
    </row>
    <row r="439" spans="1:11" s="2" customFormat="1" ht="13.5" x14ac:dyDescent="0.25">
      <c r="A439" s="4" t="s">
        <v>32</v>
      </c>
      <c r="B439" s="4" t="s">
        <v>1114</v>
      </c>
      <c r="C439" s="4" t="s">
        <v>742</v>
      </c>
      <c r="D439" s="4" t="s">
        <v>743</v>
      </c>
      <c r="E439" s="4" t="s">
        <v>1117</v>
      </c>
      <c r="F439" s="4" t="s">
        <v>1118</v>
      </c>
      <c r="G439" s="5">
        <v>0</v>
      </c>
      <c r="H439" s="5">
        <v>4000</v>
      </c>
      <c r="I439" s="5">
        <v>4000</v>
      </c>
      <c r="J439" s="5">
        <v>0</v>
      </c>
      <c r="K439" s="5">
        <v>100</v>
      </c>
    </row>
    <row r="440" spans="1:11" s="2" customFormat="1" ht="13.5" x14ac:dyDescent="0.25">
      <c r="A440" s="85" t="s">
        <v>1119</v>
      </c>
      <c r="B440" s="85"/>
      <c r="C440" s="85"/>
      <c r="D440" s="85"/>
      <c r="E440" s="85"/>
      <c r="F440" s="85"/>
      <c r="G440" s="6">
        <v>0</v>
      </c>
      <c r="H440" s="6">
        <v>14000</v>
      </c>
      <c r="I440" s="6">
        <v>14000</v>
      </c>
      <c r="J440" s="6">
        <v>0</v>
      </c>
      <c r="K440" s="6">
        <v>100</v>
      </c>
    </row>
    <row r="441" spans="1:11" s="2" customFormat="1" ht="13.5" x14ac:dyDescent="0.25">
      <c r="A441" s="4" t="s">
        <v>32</v>
      </c>
      <c r="B441" s="4" t="s">
        <v>1120</v>
      </c>
      <c r="C441" s="4" t="s">
        <v>742</v>
      </c>
      <c r="D441" s="4" t="s">
        <v>743</v>
      </c>
      <c r="E441" s="4" t="s">
        <v>1121</v>
      </c>
      <c r="F441" s="4" t="s">
        <v>1122</v>
      </c>
      <c r="G441" s="5">
        <v>0</v>
      </c>
      <c r="H441" s="5">
        <v>25000</v>
      </c>
      <c r="I441" s="5">
        <v>25000</v>
      </c>
      <c r="J441" s="5">
        <v>0</v>
      </c>
      <c r="K441" s="5">
        <v>100</v>
      </c>
    </row>
    <row r="442" spans="1:11" s="2" customFormat="1" ht="13.5" x14ac:dyDescent="0.25">
      <c r="A442" s="4" t="s">
        <v>32</v>
      </c>
      <c r="B442" s="4" t="s">
        <v>1120</v>
      </c>
      <c r="C442" s="4" t="s">
        <v>742</v>
      </c>
      <c r="D442" s="4" t="s">
        <v>743</v>
      </c>
      <c r="E442" s="4" t="s">
        <v>1123</v>
      </c>
      <c r="F442" s="4" t="s">
        <v>1124</v>
      </c>
      <c r="G442" s="5">
        <v>0</v>
      </c>
      <c r="H442" s="5">
        <v>25000</v>
      </c>
      <c r="I442" s="5">
        <v>25000</v>
      </c>
      <c r="J442" s="5">
        <v>0</v>
      </c>
      <c r="K442" s="5">
        <v>100</v>
      </c>
    </row>
    <row r="443" spans="1:11" s="2" customFormat="1" ht="26.25" x14ac:dyDescent="0.25">
      <c r="A443" s="4" t="s">
        <v>32</v>
      </c>
      <c r="B443" s="4" t="s">
        <v>1120</v>
      </c>
      <c r="C443" s="4" t="s">
        <v>742</v>
      </c>
      <c r="D443" s="4" t="s">
        <v>743</v>
      </c>
      <c r="E443" s="4" t="s">
        <v>1125</v>
      </c>
      <c r="F443" s="4" t="s">
        <v>1126</v>
      </c>
      <c r="G443" s="5">
        <v>0</v>
      </c>
      <c r="H443" s="5">
        <v>4000</v>
      </c>
      <c r="I443" s="5">
        <v>4000</v>
      </c>
      <c r="J443" s="5">
        <v>0</v>
      </c>
      <c r="K443" s="5">
        <v>100</v>
      </c>
    </row>
    <row r="444" spans="1:11" s="2" customFormat="1" ht="13.5" x14ac:dyDescent="0.25">
      <c r="A444" s="4" t="s">
        <v>32</v>
      </c>
      <c r="B444" s="4" t="s">
        <v>1120</v>
      </c>
      <c r="C444" s="4" t="s">
        <v>742</v>
      </c>
      <c r="D444" s="4" t="s">
        <v>743</v>
      </c>
      <c r="E444" s="4" t="s">
        <v>1127</v>
      </c>
      <c r="F444" s="4" t="s">
        <v>1128</v>
      </c>
      <c r="G444" s="5">
        <v>0</v>
      </c>
      <c r="H444" s="5">
        <v>10000</v>
      </c>
      <c r="I444" s="5">
        <v>10000</v>
      </c>
      <c r="J444" s="5">
        <v>0</v>
      </c>
      <c r="K444" s="5">
        <v>100</v>
      </c>
    </row>
    <row r="445" spans="1:11" s="2" customFormat="1" ht="13.5" x14ac:dyDescent="0.25">
      <c r="A445" s="4" t="s">
        <v>32</v>
      </c>
      <c r="B445" s="4" t="s">
        <v>1120</v>
      </c>
      <c r="C445" s="4" t="s">
        <v>742</v>
      </c>
      <c r="D445" s="4" t="s">
        <v>743</v>
      </c>
      <c r="E445" s="4" t="s">
        <v>1129</v>
      </c>
      <c r="F445" s="4" t="s">
        <v>1130</v>
      </c>
      <c r="G445" s="5">
        <v>0</v>
      </c>
      <c r="H445" s="5">
        <v>25500</v>
      </c>
      <c r="I445" s="5">
        <v>25500</v>
      </c>
      <c r="J445" s="5">
        <v>0</v>
      </c>
      <c r="K445" s="5">
        <v>100</v>
      </c>
    </row>
    <row r="446" spans="1:11" s="2" customFormat="1" ht="13.5" x14ac:dyDescent="0.25">
      <c r="A446" s="4" t="s">
        <v>32</v>
      </c>
      <c r="B446" s="4" t="s">
        <v>1120</v>
      </c>
      <c r="C446" s="4" t="s">
        <v>742</v>
      </c>
      <c r="D446" s="4" t="s">
        <v>743</v>
      </c>
      <c r="E446" s="4" t="s">
        <v>1131</v>
      </c>
      <c r="F446" s="4" t="s">
        <v>1132</v>
      </c>
      <c r="G446" s="5">
        <v>0</v>
      </c>
      <c r="H446" s="5">
        <v>4000</v>
      </c>
      <c r="I446" s="5">
        <v>4000</v>
      </c>
      <c r="J446" s="5">
        <v>0</v>
      </c>
      <c r="K446" s="5">
        <v>100</v>
      </c>
    </row>
    <row r="447" spans="1:11" s="2" customFormat="1" ht="13.5" x14ac:dyDescent="0.25">
      <c r="A447" s="4" t="s">
        <v>32</v>
      </c>
      <c r="B447" s="4" t="s">
        <v>1120</v>
      </c>
      <c r="C447" s="4" t="s">
        <v>742</v>
      </c>
      <c r="D447" s="4" t="s">
        <v>743</v>
      </c>
      <c r="E447" s="4" t="s">
        <v>1133</v>
      </c>
      <c r="F447" s="4" t="s">
        <v>1134</v>
      </c>
      <c r="G447" s="5">
        <v>0</v>
      </c>
      <c r="H447" s="5">
        <v>3000</v>
      </c>
      <c r="I447" s="5">
        <v>3000</v>
      </c>
      <c r="J447" s="5">
        <v>0</v>
      </c>
      <c r="K447" s="5">
        <v>100</v>
      </c>
    </row>
    <row r="448" spans="1:11" s="2" customFormat="1" ht="13.5" x14ac:dyDescent="0.25">
      <c r="A448" s="85" t="s">
        <v>1135</v>
      </c>
      <c r="B448" s="85"/>
      <c r="C448" s="85"/>
      <c r="D448" s="85"/>
      <c r="E448" s="85"/>
      <c r="F448" s="85"/>
      <c r="G448" s="6">
        <v>0</v>
      </c>
      <c r="H448" s="6">
        <v>96500</v>
      </c>
      <c r="I448" s="6">
        <v>96500</v>
      </c>
      <c r="J448" s="6">
        <v>0</v>
      </c>
      <c r="K448" s="6">
        <v>100</v>
      </c>
    </row>
    <row r="449" spans="1:11" s="2" customFormat="1" ht="13.5" x14ac:dyDescent="0.25">
      <c r="A449" s="4" t="s">
        <v>32</v>
      </c>
      <c r="B449" s="4" t="s">
        <v>1136</v>
      </c>
      <c r="C449" s="4" t="s">
        <v>559</v>
      </c>
      <c r="D449" s="4" t="s">
        <v>560</v>
      </c>
      <c r="E449" s="4" t="s">
        <v>1137</v>
      </c>
      <c r="F449" s="4" t="s">
        <v>1138</v>
      </c>
      <c r="G449" s="5">
        <v>30000</v>
      </c>
      <c r="H449" s="5">
        <v>30000</v>
      </c>
      <c r="I449" s="5">
        <v>0</v>
      </c>
      <c r="J449" s="5">
        <v>30000</v>
      </c>
      <c r="K449" s="5">
        <v>0</v>
      </c>
    </row>
    <row r="450" spans="1:11" s="2" customFormat="1" ht="13.5" x14ac:dyDescent="0.25">
      <c r="A450" s="4" t="s">
        <v>32</v>
      </c>
      <c r="B450" s="4" t="s">
        <v>1136</v>
      </c>
      <c r="C450" s="4" t="s">
        <v>559</v>
      </c>
      <c r="D450" s="4" t="s">
        <v>560</v>
      </c>
      <c r="E450" s="4" t="s">
        <v>1139</v>
      </c>
      <c r="F450" s="4" t="s">
        <v>1140</v>
      </c>
      <c r="G450" s="5">
        <v>75000</v>
      </c>
      <c r="H450" s="5">
        <v>75000</v>
      </c>
      <c r="I450" s="5">
        <v>0</v>
      </c>
      <c r="J450" s="5">
        <v>75000</v>
      </c>
      <c r="K450" s="5">
        <v>0</v>
      </c>
    </row>
    <row r="451" spans="1:11" s="2" customFormat="1" ht="13.5" x14ac:dyDescent="0.25">
      <c r="A451" s="4" t="s">
        <v>32</v>
      </c>
      <c r="B451" s="4" t="s">
        <v>1136</v>
      </c>
      <c r="C451" s="4" t="s">
        <v>559</v>
      </c>
      <c r="D451" s="4" t="s">
        <v>560</v>
      </c>
      <c r="E451" s="4" t="s">
        <v>1141</v>
      </c>
      <c r="F451" s="4" t="s">
        <v>1142</v>
      </c>
      <c r="G451" s="5">
        <v>30000</v>
      </c>
      <c r="H451" s="5">
        <v>30000</v>
      </c>
      <c r="I451" s="5">
        <v>0</v>
      </c>
      <c r="J451" s="5">
        <v>30000</v>
      </c>
      <c r="K451" s="5">
        <v>0</v>
      </c>
    </row>
    <row r="452" spans="1:11" s="2" customFormat="1" ht="26.25" x14ac:dyDescent="0.25">
      <c r="A452" s="4" t="s">
        <v>32</v>
      </c>
      <c r="B452" s="4" t="s">
        <v>1136</v>
      </c>
      <c r="C452" s="4" t="s">
        <v>736</v>
      </c>
      <c r="D452" s="4" t="s">
        <v>737</v>
      </c>
      <c r="E452" s="4" t="s">
        <v>1143</v>
      </c>
      <c r="F452" s="4" t="s">
        <v>1144</v>
      </c>
      <c r="G452" s="5">
        <v>0</v>
      </c>
      <c r="H452" s="5">
        <v>20000</v>
      </c>
      <c r="I452" s="5">
        <v>20000</v>
      </c>
      <c r="J452" s="5">
        <v>0</v>
      </c>
      <c r="K452" s="5">
        <v>100</v>
      </c>
    </row>
    <row r="453" spans="1:11" s="2" customFormat="1" ht="13.5" x14ac:dyDescent="0.25">
      <c r="A453" s="4" t="s">
        <v>32</v>
      </c>
      <c r="B453" s="4" t="s">
        <v>1136</v>
      </c>
      <c r="C453" s="4" t="s">
        <v>742</v>
      </c>
      <c r="D453" s="4" t="s">
        <v>743</v>
      </c>
      <c r="E453" s="4" t="s">
        <v>1145</v>
      </c>
      <c r="F453" s="4" t="s">
        <v>1146</v>
      </c>
      <c r="G453" s="5">
        <v>0</v>
      </c>
      <c r="H453" s="5">
        <v>15000</v>
      </c>
      <c r="I453" s="5">
        <v>15000</v>
      </c>
      <c r="J453" s="5">
        <v>0</v>
      </c>
      <c r="K453" s="5">
        <v>100</v>
      </c>
    </row>
    <row r="454" spans="1:11" s="2" customFormat="1" ht="13.5" x14ac:dyDescent="0.25">
      <c r="A454" s="4" t="s">
        <v>32</v>
      </c>
      <c r="B454" s="4" t="s">
        <v>1136</v>
      </c>
      <c r="C454" s="4" t="s">
        <v>742</v>
      </c>
      <c r="D454" s="4" t="s">
        <v>743</v>
      </c>
      <c r="E454" s="4" t="s">
        <v>1147</v>
      </c>
      <c r="F454" s="4" t="s">
        <v>1148</v>
      </c>
      <c r="G454" s="5">
        <v>0</v>
      </c>
      <c r="H454" s="5">
        <v>586000</v>
      </c>
      <c r="I454" s="5">
        <v>586000</v>
      </c>
      <c r="J454" s="5">
        <v>0</v>
      </c>
      <c r="K454" s="5">
        <v>100</v>
      </c>
    </row>
    <row r="455" spans="1:11" s="2" customFormat="1" ht="13.5" x14ac:dyDescent="0.25">
      <c r="A455" s="4" t="s">
        <v>32</v>
      </c>
      <c r="B455" s="4" t="s">
        <v>1136</v>
      </c>
      <c r="C455" s="4" t="s">
        <v>742</v>
      </c>
      <c r="D455" s="4" t="s">
        <v>743</v>
      </c>
      <c r="E455" s="4" t="s">
        <v>1149</v>
      </c>
      <c r="F455" s="4" t="s">
        <v>1150</v>
      </c>
      <c r="G455" s="5">
        <v>0</v>
      </c>
      <c r="H455" s="5">
        <v>10000</v>
      </c>
      <c r="I455" s="5">
        <v>10000</v>
      </c>
      <c r="J455" s="5">
        <v>0</v>
      </c>
      <c r="K455" s="5">
        <v>100</v>
      </c>
    </row>
    <row r="456" spans="1:11" s="2" customFormat="1" ht="13.5" x14ac:dyDescent="0.25">
      <c r="A456" s="4" t="s">
        <v>32</v>
      </c>
      <c r="B456" s="4" t="s">
        <v>1136</v>
      </c>
      <c r="C456" s="4" t="s">
        <v>742</v>
      </c>
      <c r="D456" s="4" t="s">
        <v>743</v>
      </c>
      <c r="E456" s="4" t="s">
        <v>1151</v>
      </c>
      <c r="F456" s="4" t="s">
        <v>1152</v>
      </c>
      <c r="G456" s="5">
        <v>0</v>
      </c>
      <c r="H456" s="5">
        <v>40000</v>
      </c>
      <c r="I456" s="5">
        <v>40000</v>
      </c>
      <c r="J456" s="5">
        <v>0</v>
      </c>
      <c r="K456" s="5">
        <v>100</v>
      </c>
    </row>
    <row r="457" spans="1:11" s="2" customFormat="1" ht="13.5" x14ac:dyDescent="0.25">
      <c r="A457" s="4" t="s">
        <v>32</v>
      </c>
      <c r="B457" s="4" t="s">
        <v>1136</v>
      </c>
      <c r="C457" s="4" t="s">
        <v>742</v>
      </c>
      <c r="D457" s="4" t="s">
        <v>743</v>
      </c>
      <c r="E457" s="4" t="s">
        <v>1153</v>
      </c>
      <c r="F457" s="4" t="s">
        <v>1154</v>
      </c>
      <c r="G457" s="5">
        <v>0</v>
      </c>
      <c r="H457" s="5">
        <v>4000</v>
      </c>
      <c r="I457" s="5">
        <v>4000</v>
      </c>
      <c r="J457" s="5">
        <v>0</v>
      </c>
      <c r="K457" s="5">
        <v>100</v>
      </c>
    </row>
    <row r="458" spans="1:11" s="2" customFormat="1" ht="13.5" x14ac:dyDescent="0.25">
      <c r="A458" s="4" t="s">
        <v>32</v>
      </c>
      <c r="B458" s="4" t="s">
        <v>1136</v>
      </c>
      <c r="C458" s="4" t="s">
        <v>742</v>
      </c>
      <c r="D458" s="4" t="s">
        <v>743</v>
      </c>
      <c r="E458" s="4" t="s">
        <v>1155</v>
      </c>
      <c r="F458" s="4" t="s">
        <v>1156</v>
      </c>
      <c r="G458" s="5">
        <v>0</v>
      </c>
      <c r="H458" s="5">
        <v>5000</v>
      </c>
      <c r="I458" s="5">
        <v>5000</v>
      </c>
      <c r="J458" s="5">
        <v>0</v>
      </c>
      <c r="K458" s="5">
        <v>100</v>
      </c>
    </row>
    <row r="459" spans="1:11" s="2" customFormat="1" ht="13.5" x14ac:dyDescent="0.25">
      <c r="A459" s="4" t="s">
        <v>32</v>
      </c>
      <c r="B459" s="4" t="s">
        <v>1136</v>
      </c>
      <c r="C459" s="4" t="s">
        <v>742</v>
      </c>
      <c r="D459" s="4" t="s">
        <v>743</v>
      </c>
      <c r="E459" s="4" t="s">
        <v>1157</v>
      </c>
      <c r="F459" s="4" t="s">
        <v>1158</v>
      </c>
      <c r="G459" s="5">
        <v>0</v>
      </c>
      <c r="H459" s="5">
        <v>5000</v>
      </c>
      <c r="I459" s="5">
        <v>5000</v>
      </c>
      <c r="J459" s="5">
        <v>0</v>
      </c>
      <c r="K459" s="5">
        <v>100</v>
      </c>
    </row>
    <row r="460" spans="1:11" s="2" customFormat="1" ht="13.5" x14ac:dyDescent="0.25">
      <c r="A460" s="4" t="s">
        <v>32</v>
      </c>
      <c r="B460" s="4" t="s">
        <v>1136</v>
      </c>
      <c r="C460" s="4" t="s">
        <v>742</v>
      </c>
      <c r="D460" s="4" t="s">
        <v>743</v>
      </c>
      <c r="E460" s="4" t="s">
        <v>1159</v>
      </c>
      <c r="F460" s="4" t="s">
        <v>1160</v>
      </c>
      <c r="G460" s="5">
        <v>0</v>
      </c>
      <c r="H460" s="5">
        <v>50000</v>
      </c>
      <c r="I460" s="5">
        <v>50000</v>
      </c>
      <c r="J460" s="5">
        <v>0</v>
      </c>
      <c r="K460" s="5">
        <v>100</v>
      </c>
    </row>
    <row r="461" spans="1:11" s="2" customFormat="1" ht="26.25" x14ac:dyDescent="0.25">
      <c r="A461" s="4" t="s">
        <v>32</v>
      </c>
      <c r="B461" s="4" t="s">
        <v>1136</v>
      </c>
      <c r="C461" s="4" t="s">
        <v>706</v>
      </c>
      <c r="D461" s="4" t="s">
        <v>707</v>
      </c>
      <c r="E461" s="4" t="s">
        <v>1161</v>
      </c>
      <c r="F461" s="4" t="s">
        <v>1162</v>
      </c>
      <c r="G461" s="5">
        <v>0</v>
      </c>
      <c r="H461" s="5">
        <v>4000</v>
      </c>
      <c r="I461" s="5">
        <v>4000</v>
      </c>
      <c r="J461" s="5">
        <v>0</v>
      </c>
      <c r="K461" s="5">
        <v>100</v>
      </c>
    </row>
    <row r="462" spans="1:11" s="2" customFormat="1" ht="13.5" x14ac:dyDescent="0.25">
      <c r="A462" s="4" t="s">
        <v>32</v>
      </c>
      <c r="B462" s="4" t="s">
        <v>1136</v>
      </c>
      <c r="C462" s="4" t="s">
        <v>706</v>
      </c>
      <c r="D462" s="4" t="s">
        <v>707</v>
      </c>
      <c r="E462" s="4" t="s">
        <v>1163</v>
      </c>
      <c r="F462" s="4" t="s">
        <v>1164</v>
      </c>
      <c r="G462" s="5">
        <v>0</v>
      </c>
      <c r="H462" s="5">
        <v>8000</v>
      </c>
      <c r="I462" s="5">
        <v>8000</v>
      </c>
      <c r="J462" s="5">
        <v>0</v>
      </c>
      <c r="K462" s="5">
        <v>100</v>
      </c>
    </row>
    <row r="463" spans="1:11" s="2" customFormat="1" ht="13.5" x14ac:dyDescent="0.25">
      <c r="A463" s="4" t="s">
        <v>32</v>
      </c>
      <c r="B463" s="4" t="s">
        <v>1136</v>
      </c>
      <c r="C463" s="4" t="s">
        <v>706</v>
      </c>
      <c r="D463" s="4" t="s">
        <v>707</v>
      </c>
      <c r="E463" s="4" t="s">
        <v>1165</v>
      </c>
      <c r="F463" s="4" t="s">
        <v>1166</v>
      </c>
      <c r="G463" s="5">
        <v>0</v>
      </c>
      <c r="H463" s="5">
        <v>15000</v>
      </c>
      <c r="I463" s="5">
        <v>15000</v>
      </c>
      <c r="J463" s="5">
        <v>0</v>
      </c>
      <c r="K463" s="5">
        <v>100</v>
      </c>
    </row>
    <row r="464" spans="1:11" s="2" customFormat="1" ht="13.5" x14ac:dyDescent="0.25">
      <c r="A464" s="4" t="s">
        <v>32</v>
      </c>
      <c r="B464" s="4" t="s">
        <v>1136</v>
      </c>
      <c r="C464" s="4" t="s">
        <v>688</v>
      </c>
      <c r="D464" s="4" t="s">
        <v>689</v>
      </c>
      <c r="E464" s="4" t="s">
        <v>1167</v>
      </c>
      <c r="F464" s="4" t="s">
        <v>1168</v>
      </c>
      <c r="G464" s="5">
        <v>5135000</v>
      </c>
      <c r="H464" s="5">
        <v>0</v>
      </c>
      <c r="I464" s="5">
        <v>0</v>
      </c>
      <c r="J464" s="5">
        <v>0</v>
      </c>
      <c r="K464" s="5">
        <v>0</v>
      </c>
    </row>
    <row r="465" spans="1:11" s="2" customFormat="1" ht="13.5" x14ac:dyDescent="0.25">
      <c r="A465" s="4" t="s">
        <v>32</v>
      </c>
      <c r="B465" s="4" t="s">
        <v>1136</v>
      </c>
      <c r="C465" s="4" t="s">
        <v>688</v>
      </c>
      <c r="D465" s="4" t="s">
        <v>689</v>
      </c>
      <c r="E465" s="4" t="s">
        <v>1169</v>
      </c>
      <c r="F465" s="4" t="s">
        <v>1170</v>
      </c>
      <c r="G465" s="5">
        <v>200000</v>
      </c>
      <c r="H465" s="5">
        <v>200000</v>
      </c>
      <c r="I465" s="5">
        <v>0</v>
      </c>
      <c r="J465" s="5">
        <v>200000</v>
      </c>
      <c r="K465" s="5">
        <v>0</v>
      </c>
    </row>
    <row r="466" spans="1:11" s="2" customFormat="1" ht="13.5" x14ac:dyDescent="0.25">
      <c r="A466" s="85" t="s">
        <v>1171</v>
      </c>
      <c r="B466" s="85"/>
      <c r="C466" s="85"/>
      <c r="D466" s="85"/>
      <c r="E466" s="85"/>
      <c r="F466" s="85"/>
      <c r="G466" s="6">
        <v>5470000</v>
      </c>
      <c r="H466" s="6">
        <v>1097000</v>
      </c>
      <c r="I466" s="6">
        <v>762000</v>
      </c>
      <c r="J466" s="6">
        <v>335000</v>
      </c>
      <c r="K466" s="6">
        <v>69.459999999999994</v>
      </c>
    </row>
    <row r="467" spans="1:11" s="2" customFormat="1" ht="13.5" x14ac:dyDescent="0.25">
      <c r="A467" s="85" t="s">
        <v>1172</v>
      </c>
      <c r="B467" s="85"/>
      <c r="C467" s="85"/>
      <c r="D467" s="85"/>
      <c r="E467" s="85"/>
      <c r="F467" s="85"/>
      <c r="G467" s="6">
        <v>5485000</v>
      </c>
      <c r="H467" s="6">
        <v>5535500</v>
      </c>
      <c r="I467" s="6">
        <v>5185500</v>
      </c>
      <c r="J467" s="6">
        <v>350000</v>
      </c>
      <c r="K467" s="6">
        <v>93.68</v>
      </c>
    </row>
    <row r="468" spans="1:11" s="2" customFormat="1" ht="13.5" x14ac:dyDescent="0.25">
      <c r="A468" s="4" t="s">
        <v>34</v>
      </c>
      <c r="B468" s="4" t="s">
        <v>1173</v>
      </c>
      <c r="C468" s="4" t="s">
        <v>1174</v>
      </c>
      <c r="D468" s="4" t="s">
        <v>1175</v>
      </c>
      <c r="E468" s="4" t="s">
        <v>258</v>
      </c>
      <c r="F468" s="4" t="s">
        <v>35</v>
      </c>
      <c r="G468" s="5">
        <v>5000</v>
      </c>
      <c r="H468" s="5">
        <v>5000</v>
      </c>
      <c r="I468" s="5">
        <v>0</v>
      </c>
      <c r="J468" s="5">
        <v>5000</v>
      </c>
      <c r="K468" s="5">
        <v>0</v>
      </c>
    </row>
    <row r="469" spans="1:11" s="2" customFormat="1" ht="13.5" x14ac:dyDescent="0.25">
      <c r="A469" s="4" t="s">
        <v>34</v>
      </c>
      <c r="B469" s="4" t="s">
        <v>1173</v>
      </c>
      <c r="C469" s="4" t="s">
        <v>688</v>
      </c>
      <c r="D469" s="4" t="s">
        <v>689</v>
      </c>
      <c r="E469" s="4" t="s">
        <v>1176</v>
      </c>
      <c r="F469" s="4" t="s">
        <v>1177</v>
      </c>
      <c r="G469" s="5">
        <v>100000</v>
      </c>
      <c r="H469" s="5">
        <v>100000</v>
      </c>
      <c r="I469" s="5">
        <v>0</v>
      </c>
      <c r="J469" s="5">
        <v>100000</v>
      </c>
      <c r="K469" s="5">
        <v>0</v>
      </c>
    </row>
    <row r="470" spans="1:11" s="2" customFormat="1" ht="13.5" x14ac:dyDescent="0.25">
      <c r="A470" s="85" t="s">
        <v>1178</v>
      </c>
      <c r="B470" s="85"/>
      <c r="C470" s="85"/>
      <c r="D470" s="85"/>
      <c r="E470" s="85"/>
      <c r="F470" s="85"/>
      <c r="G470" s="6">
        <v>105000</v>
      </c>
      <c r="H470" s="6">
        <v>105000</v>
      </c>
      <c r="I470" s="6">
        <v>0</v>
      </c>
      <c r="J470" s="6">
        <v>105000</v>
      </c>
      <c r="K470" s="6">
        <v>0</v>
      </c>
    </row>
    <row r="471" spans="1:11" s="2" customFormat="1" ht="13.5" x14ac:dyDescent="0.25">
      <c r="A471" s="4" t="s">
        <v>34</v>
      </c>
      <c r="B471" s="4" t="s">
        <v>257</v>
      </c>
      <c r="C471" s="4" t="s">
        <v>579</v>
      </c>
      <c r="D471" s="4" t="s">
        <v>580</v>
      </c>
      <c r="E471" s="4" t="s">
        <v>258</v>
      </c>
      <c r="F471" s="4" t="s">
        <v>35</v>
      </c>
      <c r="G471" s="5">
        <v>50000</v>
      </c>
      <c r="H471" s="5">
        <v>50000</v>
      </c>
      <c r="I471" s="5">
        <v>0</v>
      </c>
      <c r="J471" s="5">
        <v>50000</v>
      </c>
      <c r="K471" s="5">
        <v>0</v>
      </c>
    </row>
    <row r="472" spans="1:11" s="2" customFormat="1" ht="13.5" x14ac:dyDescent="0.25">
      <c r="A472" s="4" t="s">
        <v>34</v>
      </c>
      <c r="B472" s="4" t="s">
        <v>257</v>
      </c>
      <c r="C472" s="4" t="s">
        <v>720</v>
      </c>
      <c r="D472" s="4" t="s">
        <v>721</v>
      </c>
      <c r="E472" s="4" t="s">
        <v>258</v>
      </c>
      <c r="F472" s="4" t="s">
        <v>35</v>
      </c>
      <c r="G472" s="5">
        <v>70000</v>
      </c>
      <c r="H472" s="5">
        <v>70000</v>
      </c>
      <c r="I472" s="5">
        <v>33875</v>
      </c>
      <c r="J472" s="5">
        <v>36125</v>
      </c>
      <c r="K472" s="5">
        <v>48.392857142857146</v>
      </c>
    </row>
    <row r="473" spans="1:11" s="2" customFormat="1" ht="13.5" x14ac:dyDescent="0.25">
      <c r="A473" s="4" t="s">
        <v>34</v>
      </c>
      <c r="B473" s="4" t="s">
        <v>257</v>
      </c>
      <c r="C473" s="4" t="s">
        <v>79</v>
      </c>
      <c r="D473" s="4" t="s">
        <v>574</v>
      </c>
      <c r="E473" s="4" t="s">
        <v>258</v>
      </c>
      <c r="F473" s="4" t="s">
        <v>35</v>
      </c>
      <c r="G473" s="5">
        <v>20000</v>
      </c>
      <c r="H473" s="5">
        <v>350000</v>
      </c>
      <c r="I473" s="5">
        <v>0</v>
      </c>
      <c r="J473" s="5">
        <v>350000</v>
      </c>
      <c r="K473" s="5">
        <v>0</v>
      </c>
    </row>
    <row r="474" spans="1:11" s="2" customFormat="1" ht="13.5" x14ac:dyDescent="0.25">
      <c r="A474" s="85" t="s">
        <v>1179</v>
      </c>
      <c r="B474" s="85"/>
      <c r="C474" s="85"/>
      <c r="D474" s="85"/>
      <c r="E474" s="85"/>
      <c r="F474" s="85"/>
      <c r="G474" s="6">
        <v>140000</v>
      </c>
      <c r="H474" s="6">
        <v>470000</v>
      </c>
      <c r="I474" s="6">
        <v>33875</v>
      </c>
      <c r="J474" s="6">
        <v>436125</v>
      </c>
      <c r="K474" s="6">
        <v>7.21</v>
      </c>
    </row>
    <row r="475" spans="1:11" s="2" customFormat="1" ht="13.5" x14ac:dyDescent="0.25">
      <c r="A475" s="85" t="s">
        <v>259</v>
      </c>
      <c r="B475" s="85"/>
      <c r="C475" s="85"/>
      <c r="D475" s="85"/>
      <c r="E475" s="85"/>
      <c r="F475" s="85"/>
      <c r="G475" s="6">
        <v>245000</v>
      </c>
      <c r="H475" s="6">
        <v>575000</v>
      </c>
      <c r="I475" s="6">
        <v>33875</v>
      </c>
      <c r="J475" s="6">
        <v>541125</v>
      </c>
      <c r="K475" s="6">
        <v>5.89</v>
      </c>
    </row>
    <row r="476" spans="1:11" s="2" customFormat="1" ht="26.25" x14ac:dyDescent="0.25">
      <c r="A476" s="4" t="s">
        <v>36</v>
      </c>
      <c r="B476" s="4" t="s">
        <v>260</v>
      </c>
      <c r="C476" s="4" t="s">
        <v>1180</v>
      </c>
      <c r="D476" s="4" t="s">
        <v>1181</v>
      </c>
      <c r="E476" s="4" t="s">
        <v>263</v>
      </c>
      <c r="F476" s="4" t="s">
        <v>264</v>
      </c>
      <c r="G476" s="5">
        <v>860000</v>
      </c>
      <c r="H476" s="5">
        <v>840000</v>
      </c>
      <c r="I476" s="5">
        <v>113775</v>
      </c>
      <c r="J476" s="5">
        <v>726225</v>
      </c>
      <c r="K476" s="5">
        <v>13.544642857142858</v>
      </c>
    </row>
    <row r="477" spans="1:11" s="2" customFormat="1" ht="26.25" x14ac:dyDescent="0.25">
      <c r="A477" s="4" t="s">
        <v>36</v>
      </c>
      <c r="B477" s="4" t="s">
        <v>260</v>
      </c>
      <c r="C477" s="4" t="s">
        <v>1182</v>
      </c>
      <c r="D477" s="4" t="s">
        <v>1183</v>
      </c>
      <c r="E477" s="4" t="s">
        <v>263</v>
      </c>
      <c r="F477" s="4" t="s">
        <v>264</v>
      </c>
      <c r="G477" s="5">
        <v>210000</v>
      </c>
      <c r="H477" s="5">
        <v>210000</v>
      </c>
      <c r="I477" s="5">
        <v>28216</v>
      </c>
      <c r="J477" s="5">
        <v>181784</v>
      </c>
      <c r="K477" s="5">
        <v>13.436190476190475</v>
      </c>
    </row>
    <row r="478" spans="1:11" s="2" customFormat="1" ht="13.5" x14ac:dyDescent="0.25">
      <c r="A478" s="4" t="s">
        <v>36</v>
      </c>
      <c r="B478" s="4" t="s">
        <v>260</v>
      </c>
      <c r="C478" s="4" t="s">
        <v>1184</v>
      </c>
      <c r="D478" s="4" t="s">
        <v>1185</v>
      </c>
      <c r="E478" s="4" t="s">
        <v>263</v>
      </c>
      <c r="F478" s="4" t="s">
        <v>264</v>
      </c>
      <c r="G478" s="5">
        <v>90000</v>
      </c>
      <c r="H478" s="5">
        <v>90000</v>
      </c>
      <c r="I478" s="5">
        <v>10240</v>
      </c>
      <c r="J478" s="5">
        <v>79760</v>
      </c>
      <c r="K478" s="5">
        <v>11.377777777777778</v>
      </c>
    </row>
    <row r="479" spans="1:11" s="2" customFormat="1" ht="13.5" x14ac:dyDescent="0.25">
      <c r="A479" s="4" t="s">
        <v>36</v>
      </c>
      <c r="B479" s="4" t="s">
        <v>260</v>
      </c>
      <c r="C479" s="4" t="s">
        <v>1186</v>
      </c>
      <c r="D479" s="4" t="s">
        <v>1187</v>
      </c>
      <c r="E479" s="4" t="s">
        <v>263</v>
      </c>
      <c r="F479" s="4" t="s">
        <v>264</v>
      </c>
      <c r="G479" s="5">
        <v>100000</v>
      </c>
      <c r="H479" s="5">
        <v>144500</v>
      </c>
      <c r="I479" s="5">
        <v>78990</v>
      </c>
      <c r="J479" s="5">
        <v>65510</v>
      </c>
      <c r="K479" s="5">
        <v>54.664359861591699</v>
      </c>
    </row>
    <row r="480" spans="1:11" s="2" customFormat="1" ht="13.5" x14ac:dyDescent="0.25">
      <c r="A480" s="4" t="s">
        <v>36</v>
      </c>
      <c r="B480" s="4" t="s">
        <v>260</v>
      </c>
      <c r="C480" s="4" t="s">
        <v>1188</v>
      </c>
      <c r="D480" s="4" t="s">
        <v>1189</v>
      </c>
      <c r="E480" s="4" t="s">
        <v>263</v>
      </c>
      <c r="F480" s="4" t="s">
        <v>264</v>
      </c>
      <c r="G480" s="5">
        <v>0</v>
      </c>
      <c r="H480" s="5">
        <v>500</v>
      </c>
      <c r="I480" s="5">
        <v>0</v>
      </c>
      <c r="J480" s="5">
        <v>500</v>
      </c>
      <c r="K480" s="5">
        <v>0</v>
      </c>
    </row>
    <row r="481" spans="1:11" s="2" customFormat="1" ht="13.5" x14ac:dyDescent="0.25">
      <c r="A481" s="4" t="s">
        <v>36</v>
      </c>
      <c r="B481" s="4" t="s">
        <v>260</v>
      </c>
      <c r="C481" s="4" t="s">
        <v>579</v>
      </c>
      <c r="D481" s="4" t="s">
        <v>580</v>
      </c>
      <c r="E481" s="4" t="s">
        <v>261</v>
      </c>
      <c r="F481" s="4" t="s">
        <v>262</v>
      </c>
      <c r="G481" s="5">
        <v>40000</v>
      </c>
      <c r="H481" s="5">
        <v>40000</v>
      </c>
      <c r="I481" s="5">
        <v>5869</v>
      </c>
      <c r="J481" s="5">
        <v>34131</v>
      </c>
      <c r="K481" s="5">
        <v>14.672499999999999</v>
      </c>
    </row>
    <row r="482" spans="1:11" s="2" customFormat="1" ht="13.5" x14ac:dyDescent="0.25">
      <c r="A482" s="4" t="s">
        <v>36</v>
      </c>
      <c r="B482" s="4" t="s">
        <v>260</v>
      </c>
      <c r="C482" s="4" t="s">
        <v>579</v>
      </c>
      <c r="D482" s="4" t="s">
        <v>580</v>
      </c>
      <c r="E482" s="4" t="s">
        <v>263</v>
      </c>
      <c r="F482" s="4" t="s">
        <v>264</v>
      </c>
      <c r="G482" s="5">
        <v>120000</v>
      </c>
      <c r="H482" s="5">
        <v>240200</v>
      </c>
      <c r="I482" s="5">
        <v>226805.08</v>
      </c>
      <c r="J482" s="5">
        <v>13394.92</v>
      </c>
      <c r="K482" s="5">
        <v>94.423430474604501</v>
      </c>
    </row>
    <row r="483" spans="1:11" s="2" customFormat="1" ht="13.5" x14ac:dyDescent="0.25">
      <c r="A483" s="4" t="s">
        <v>36</v>
      </c>
      <c r="B483" s="4" t="s">
        <v>260</v>
      </c>
      <c r="C483" s="4" t="s">
        <v>583</v>
      </c>
      <c r="D483" s="4" t="s">
        <v>584</v>
      </c>
      <c r="E483" s="4" t="s">
        <v>263</v>
      </c>
      <c r="F483" s="4" t="s">
        <v>264</v>
      </c>
      <c r="G483" s="5">
        <v>60000</v>
      </c>
      <c r="H483" s="5">
        <v>59500</v>
      </c>
      <c r="I483" s="5">
        <v>18856.54</v>
      </c>
      <c r="J483" s="5">
        <v>40643.46</v>
      </c>
      <c r="K483" s="5">
        <v>31.691663865546218</v>
      </c>
    </row>
    <row r="484" spans="1:11" s="2" customFormat="1" ht="13.5" x14ac:dyDescent="0.25">
      <c r="A484" s="4" t="s">
        <v>36</v>
      </c>
      <c r="B484" s="4" t="s">
        <v>260</v>
      </c>
      <c r="C484" s="4" t="s">
        <v>67</v>
      </c>
      <c r="D484" s="4" t="s">
        <v>68</v>
      </c>
      <c r="E484" s="4" t="s">
        <v>261</v>
      </c>
      <c r="F484" s="4" t="s">
        <v>262</v>
      </c>
      <c r="G484" s="5">
        <v>100000</v>
      </c>
      <c r="H484" s="5">
        <v>100000</v>
      </c>
      <c r="I484" s="5">
        <v>29959.83</v>
      </c>
      <c r="J484" s="5">
        <v>70040.17</v>
      </c>
      <c r="K484" s="5">
        <v>29.95983</v>
      </c>
    </row>
    <row r="485" spans="1:11" s="2" customFormat="1" ht="13.5" x14ac:dyDescent="0.25">
      <c r="A485" s="4" t="s">
        <v>36</v>
      </c>
      <c r="B485" s="4" t="s">
        <v>260</v>
      </c>
      <c r="C485" s="4" t="s">
        <v>720</v>
      </c>
      <c r="D485" s="4" t="s">
        <v>721</v>
      </c>
      <c r="E485" s="4" t="s">
        <v>263</v>
      </c>
      <c r="F485" s="4" t="s">
        <v>264</v>
      </c>
      <c r="G485" s="5">
        <v>30000</v>
      </c>
      <c r="H485" s="5">
        <v>30000</v>
      </c>
      <c r="I485" s="5">
        <v>442.54</v>
      </c>
      <c r="J485" s="5">
        <v>29557.46</v>
      </c>
      <c r="K485" s="5">
        <v>1.4751333333333334</v>
      </c>
    </row>
    <row r="486" spans="1:11" s="2" customFormat="1" ht="13.5" x14ac:dyDescent="0.25">
      <c r="A486" s="4" t="s">
        <v>36</v>
      </c>
      <c r="B486" s="4" t="s">
        <v>260</v>
      </c>
      <c r="C486" s="4" t="s">
        <v>959</v>
      </c>
      <c r="D486" s="4" t="s">
        <v>960</v>
      </c>
      <c r="E486" s="4" t="s">
        <v>261</v>
      </c>
      <c r="F486" s="4" t="s">
        <v>262</v>
      </c>
      <c r="G486" s="5">
        <v>35000</v>
      </c>
      <c r="H486" s="5">
        <v>35000</v>
      </c>
      <c r="I486" s="5">
        <v>605</v>
      </c>
      <c r="J486" s="5">
        <v>34395</v>
      </c>
      <c r="K486" s="5">
        <v>1.7285714285714286</v>
      </c>
    </row>
    <row r="487" spans="1:11" s="2" customFormat="1" ht="13.5" x14ac:dyDescent="0.25">
      <c r="A487" s="4" t="s">
        <v>36</v>
      </c>
      <c r="B487" s="4" t="s">
        <v>260</v>
      </c>
      <c r="C487" s="4" t="s">
        <v>1190</v>
      </c>
      <c r="D487" s="4" t="s">
        <v>1191</v>
      </c>
      <c r="E487" s="4" t="s">
        <v>263</v>
      </c>
      <c r="F487" s="4" t="s">
        <v>264</v>
      </c>
      <c r="G487" s="5">
        <v>90000</v>
      </c>
      <c r="H487" s="5">
        <v>95000</v>
      </c>
      <c r="I487" s="5">
        <v>63173.3</v>
      </c>
      <c r="J487" s="5">
        <v>31826.7</v>
      </c>
      <c r="K487" s="5">
        <v>66.498210526315788</v>
      </c>
    </row>
    <row r="488" spans="1:11" s="2" customFormat="1" ht="26.25" x14ac:dyDescent="0.25">
      <c r="A488" s="4" t="s">
        <v>36</v>
      </c>
      <c r="B488" s="4" t="s">
        <v>260</v>
      </c>
      <c r="C488" s="4" t="s">
        <v>965</v>
      </c>
      <c r="D488" s="4" t="s">
        <v>966</v>
      </c>
      <c r="E488" s="4" t="s">
        <v>261</v>
      </c>
      <c r="F488" s="4" t="s">
        <v>262</v>
      </c>
      <c r="G488" s="5">
        <v>20000</v>
      </c>
      <c r="H488" s="5">
        <v>20000</v>
      </c>
      <c r="I488" s="5">
        <v>0</v>
      </c>
      <c r="J488" s="5">
        <v>20000</v>
      </c>
      <c r="K488" s="5">
        <v>0</v>
      </c>
    </row>
    <row r="489" spans="1:11" s="2" customFormat="1" ht="26.25" x14ac:dyDescent="0.25">
      <c r="A489" s="4" t="s">
        <v>36</v>
      </c>
      <c r="B489" s="4" t="s">
        <v>260</v>
      </c>
      <c r="C489" s="4" t="s">
        <v>965</v>
      </c>
      <c r="D489" s="4" t="s">
        <v>966</v>
      </c>
      <c r="E489" s="4" t="s">
        <v>263</v>
      </c>
      <c r="F489" s="4" t="s">
        <v>264</v>
      </c>
      <c r="G489" s="5">
        <v>210000</v>
      </c>
      <c r="H489" s="5">
        <v>126000</v>
      </c>
      <c r="I489" s="5">
        <v>0</v>
      </c>
      <c r="J489" s="5">
        <v>126000</v>
      </c>
      <c r="K489" s="5">
        <v>0</v>
      </c>
    </row>
    <row r="490" spans="1:11" s="2" customFormat="1" ht="13.5" x14ac:dyDescent="0.25">
      <c r="A490" s="4" t="s">
        <v>36</v>
      </c>
      <c r="B490" s="4" t="s">
        <v>260</v>
      </c>
      <c r="C490" s="4" t="s">
        <v>559</v>
      </c>
      <c r="D490" s="4" t="s">
        <v>560</v>
      </c>
      <c r="E490" s="4" t="s">
        <v>261</v>
      </c>
      <c r="F490" s="4" t="s">
        <v>262</v>
      </c>
      <c r="G490" s="5">
        <v>80000</v>
      </c>
      <c r="H490" s="5">
        <v>80000</v>
      </c>
      <c r="I490" s="5">
        <v>1815</v>
      </c>
      <c r="J490" s="5">
        <v>78185</v>
      </c>
      <c r="K490" s="5">
        <v>2.2687499999999998</v>
      </c>
    </row>
    <row r="491" spans="1:11" s="2" customFormat="1" ht="13.5" x14ac:dyDescent="0.25">
      <c r="A491" s="4" t="s">
        <v>36</v>
      </c>
      <c r="B491" s="4" t="s">
        <v>260</v>
      </c>
      <c r="C491" s="4" t="s">
        <v>559</v>
      </c>
      <c r="D491" s="4" t="s">
        <v>560</v>
      </c>
      <c r="E491" s="4" t="s">
        <v>263</v>
      </c>
      <c r="F491" s="4" t="s">
        <v>264</v>
      </c>
      <c r="G491" s="5">
        <v>70000</v>
      </c>
      <c r="H491" s="5">
        <v>56800</v>
      </c>
      <c r="I491" s="5">
        <v>54499.69</v>
      </c>
      <c r="J491" s="5">
        <v>2300.31</v>
      </c>
      <c r="K491" s="5">
        <v>95.950158450704222</v>
      </c>
    </row>
    <row r="492" spans="1:11" s="2" customFormat="1" ht="13.5" x14ac:dyDescent="0.25">
      <c r="A492" s="4" t="s">
        <v>36</v>
      </c>
      <c r="B492" s="4" t="s">
        <v>260</v>
      </c>
      <c r="C492" s="4" t="s">
        <v>79</v>
      </c>
      <c r="D492" s="4" t="s">
        <v>574</v>
      </c>
      <c r="E492" s="4" t="s">
        <v>261</v>
      </c>
      <c r="F492" s="4" t="s">
        <v>262</v>
      </c>
      <c r="G492" s="5">
        <v>400000</v>
      </c>
      <c r="H492" s="5">
        <v>400000</v>
      </c>
      <c r="I492" s="5">
        <v>209250.56</v>
      </c>
      <c r="J492" s="5">
        <v>190749.44</v>
      </c>
      <c r="K492" s="5">
        <v>52.312640000000002</v>
      </c>
    </row>
    <row r="493" spans="1:11" s="2" customFormat="1" ht="13.5" x14ac:dyDescent="0.25">
      <c r="A493" s="4" t="s">
        <v>36</v>
      </c>
      <c r="B493" s="4" t="s">
        <v>260</v>
      </c>
      <c r="C493" s="4" t="s">
        <v>79</v>
      </c>
      <c r="D493" s="4" t="s">
        <v>574</v>
      </c>
      <c r="E493" s="4" t="s">
        <v>263</v>
      </c>
      <c r="F493" s="4" t="s">
        <v>264</v>
      </c>
      <c r="G493" s="5">
        <v>100000</v>
      </c>
      <c r="H493" s="5">
        <v>34500</v>
      </c>
      <c r="I493" s="5">
        <v>9841</v>
      </c>
      <c r="J493" s="5">
        <v>24659</v>
      </c>
      <c r="K493" s="5">
        <v>28.524637681159419</v>
      </c>
    </row>
    <row r="494" spans="1:11" s="2" customFormat="1" ht="13.5" x14ac:dyDescent="0.25">
      <c r="A494" s="4" t="s">
        <v>36</v>
      </c>
      <c r="B494" s="4" t="s">
        <v>260</v>
      </c>
      <c r="C494" s="4" t="s">
        <v>1192</v>
      </c>
      <c r="D494" s="4" t="s">
        <v>1193</v>
      </c>
      <c r="E494" s="4" t="s">
        <v>263</v>
      </c>
      <c r="F494" s="4" t="s">
        <v>264</v>
      </c>
      <c r="G494" s="5">
        <v>60000</v>
      </c>
      <c r="H494" s="5">
        <v>60000</v>
      </c>
      <c r="I494" s="5">
        <v>0</v>
      </c>
      <c r="J494" s="5">
        <v>60000</v>
      </c>
      <c r="K494" s="5">
        <v>0</v>
      </c>
    </row>
    <row r="495" spans="1:11" s="2" customFormat="1" ht="13.5" x14ac:dyDescent="0.25">
      <c r="A495" s="4" t="s">
        <v>36</v>
      </c>
      <c r="B495" s="4" t="s">
        <v>260</v>
      </c>
      <c r="C495" s="4" t="s">
        <v>1194</v>
      </c>
      <c r="D495" s="4" t="s">
        <v>1195</v>
      </c>
      <c r="E495" s="4" t="s">
        <v>263</v>
      </c>
      <c r="F495" s="4" t="s">
        <v>264</v>
      </c>
      <c r="G495" s="5">
        <v>0</v>
      </c>
      <c r="H495" s="5">
        <v>11000</v>
      </c>
      <c r="I495" s="5">
        <v>10298</v>
      </c>
      <c r="J495" s="5">
        <v>702</v>
      </c>
      <c r="K495" s="5">
        <v>93.618181818181824</v>
      </c>
    </row>
    <row r="496" spans="1:11" s="2" customFormat="1" ht="13.5" x14ac:dyDescent="0.25">
      <c r="A496" s="4" t="s">
        <v>36</v>
      </c>
      <c r="B496" s="4" t="s">
        <v>260</v>
      </c>
      <c r="C496" s="4" t="s">
        <v>1196</v>
      </c>
      <c r="D496" s="4" t="s">
        <v>1197</v>
      </c>
      <c r="E496" s="4" t="s">
        <v>263</v>
      </c>
      <c r="F496" s="4" t="s">
        <v>264</v>
      </c>
      <c r="G496" s="5">
        <v>0</v>
      </c>
      <c r="H496" s="5">
        <v>0</v>
      </c>
      <c r="I496" s="5">
        <v>3000</v>
      </c>
      <c r="J496" s="5">
        <v>-3000</v>
      </c>
      <c r="K496" s="5">
        <v>0</v>
      </c>
    </row>
    <row r="497" spans="1:11" s="2" customFormat="1" ht="13.5" x14ac:dyDescent="0.25">
      <c r="A497" s="4" t="s">
        <v>36</v>
      </c>
      <c r="B497" s="4" t="s">
        <v>260</v>
      </c>
      <c r="C497" s="4" t="s">
        <v>973</v>
      </c>
      <c r="D497" s="4" t="s">
        <v>974</v>
      </c>
      <c r="E497" s="4" t="s">
        <v>263</v>
      </c>
      <c r="F497" s="4" t="s">
        <v>264</v>
      </c>
      <c r="G497" s="5">
        <v>0</v>
      </c>
      <c r="H497" s="5">
        <v>2000</v>
      </c>
      <c r="I497" s="5">
        <v>1000</v>
      </c>
      <c r="J497" s="5">
        <v>1000</v>
      </c>
      <c r="K497" s="5">
        <v>50</v>
      </c>
    </row>
    <row r="498" spans="1:11" s="2" customFormat="1" ht="13.5" x14ac:dyDescent="0.25">
      <c r="A498" s="85" t="s">
        <v>482</v>
      </c>
      <c r="B498" s="85"/>
      <c r="C498" s="85"/>
      <c r="D498" s="85"/>
      <c r="E498" s="85"/>
      <c r="F498" s="85"/>
      <c r="G498" s="6">
        <v>2675000</v>
      </c>
      <c r="H498" s="6">
        <v>2675000</v>
      </c>
      <c r="I498" s="6">
        <v>866636.54</v>
      </c>
      <c r="J498" s="6">
        <v>1808363.46</v>
      </c>
      <c r="K498" s="6">
        <v>32.4</v>
      </c>
    </row>
    <row r="499" spans="1:11" s="2" customFormat="1" ht="13.5" x14ac:dyDescent="0.25">
      <c r="A499" s="85" t="s">
        <v>265</v>
      </c>
      <c r="B499" s="85"/>
      <c r="C499" s="85"/>
      <c r="D499" s="85"/>
      <c r="E499" s="85"/>
      <c r="F499" s="85"/>
      <c r="G499" s="6">
        <v>2675000</v>
      </c>
      <c r="H499" s="6">
        <v>2675000</v>
      </c>
      <c r="I499" s="6">
        <v>866636.54</v>
      </c>
      <c r="J499" s="6">
        <v>1808363.46</v>
      </c>
      <c r="K499" s="6">
        <v>32.4</v>
      </c>
    </row>
    <row r="500" spans="1:11" s="2" customFormat="1" ht="13.5" x14ac:dyDescent="0.25">
      <c r="A500" s="4" t="s">
        <v>38</v>
      </c>
      <c r="B500" s="4" t="s">
        <v>266</v>
      </c>
      <c r="C500" s="4" t="s">
        <v>1198</v>
      </c>
      <c r="D500" s="4" t="s">
        <v>1199</v>
      </c>
      <c r="E500" s="4" t="s">
        <v>267</v>
      </c>
      <c r="F500" s="4" t="s">
        <v>268</v>
      </c>
      <c r="G500" s="5">
        <v>60000</v>
      </c>
      <c r="H500" s="5">
        <v>60000</v>
      </c>
      <c r="I500" s="5">
        <v>27157.05</v>
      </c>
      <c r="J500" s="5">
        <v>32842.949999999997</v>
      </c>
      <c r="K500" s="5">
        <v>45.261749999999999</v>
      </c>
    </row>
    <row r="501" spans="1:11" s="2" customFormat="1" ht="13.5" x14ac:dyDescent="0.25">
      <c r="A501" s="4" t="s">
        <v>38</v>
      </c>
      <c r="B501" s="4" t="s">
        <v>266</v>
      </c>
      <c r="C501" s="4" t="s">
        <v>1200</v>
      </c>
      <c r="D501" s="4" t="s">
        <v>1201</v>
      </c>
      <c r="E501" s="4" t="s">
        <v>267</v>
      </c>
      <c r="F501" s="4" t="s">
        <v>268</v>
      </c>
      <c r="G501" s="5">
        <v>10000</v>
      </c>
      <c r="H501" s="5">
        <v>10000</v>
      </c>
      <c r="I501" s="5">
        <v>4646</v>
      </c>
      <c r="J501" s="5">
        <v>5354</v>
      </c>
      <c r="K501" s="5">
        <v>46.46</v>
      </c>
    </row>
    <row r="502" spans="1:11" s="2" customFormat="1" ht="13.5" x14ac:dyDescent="0.25">
      <c r="A502" s="4" t="s">
        <v>38</v>
      </c>
      <c r="B502" s="4" t="s">
        <v>266</v>
      </c>
      <c r="C502" s="4" t="s">
        <v>769</v>
      </c>
      <c r="D502" s="4" t="s">
        <v>770</v>
      </c>
      <c r="E502" s="4" t="s">
        <v>267</v>
      </c>
      <c r="F502" s="4" t="s">
        <v>268</v>
      </c>
      <c r="G502" s="5">
        <v>60000</v>
      </c>
      <c r="H502" s="5">
        <v>60000</v>
      </c>
      <c r="I502" s="5">
        <v>0</v>
      </c>
      <c r="J502" s="5">
        <v>60000</v>
      </c>
      <c r="K502" s="5">
        <v>0</v>
      </c>
    </row>
    <row r="503" spans="1:11" s="2" customFormat="1" ht="13.5" x14ac:dyDescent="0.25">
      <c r="A503" s="4" t="s">
        <v>38</v>
      </c>
      <c r="B503" s="4" t="s">
        <v>266</v>
      </c>
      <c r="C503" s="4" t="s">
        <v>1174</v>
      </c>
      <c r="D503" s="4" t="s">
        <v>1175</v>
      </c>
      <c r="E503" s="4" t="s">
        <v>267</v>
      </c>
      <c r="F503" s="4" t="s">
        <v>268</v>
      </c>
      <c r="G503" s="5">
        <v>100000</v>
      </c>
      <c r="H503" s="5">
        <v>100000</v>
      </c>
      <c r="I503" s="5">
        <v>0</v>
      </c>
      <c r="J503" s="5">
        <v>100000</v>
      </c>
      <c r="K503" s="5">
        <v>0</v>
      </c>
    </row>
    <row r="504" spans="1:11" s="2" customFormat="1" ht="13.5" x14ac:dyDescent="0.25">
      <c r="A504" s="4" t="s">
        <v>38</v>
      </c>
      <c r="B504" s="4" t="s">
        <v>266</v>
      </c>
      <c r="C504" s="4" t="s">
        <v>1186</v>
      </c>
      <c r="D504" s="4" t="s">
        <v>1187</v>
      </c>
      <c r="E504" s="4" t="s">
        <v>267</v>
      </c>
      <c r="F504" s="4" t="s">
        <v>268</v>
      </c>
      <c r="G504" s="5">
        <v>80000</v>
      </c>
      <c r="H504" s="5">
        <v>80000</v>
      </c>
      <c r="I504" s="5">
        <v>0</v>
      </c>
      <c r="J504" s="5">
        <v>80000</v>
      </c>
      <c r="K504" s="5">
        <v>0</v>
      </c>
    </row>
    <row r="505" spans="1:11" s="2" customFormat="1" ht="13.5" x14ac:dyDescent="0.25">
      <c r="A505" s="4" t="s">
        <v>38</v>
      </c>
      <c r="B505" s="4" t="s">
        <v>266</v>
      </c>
      <c r="C505" s="4" t="s">
        <v>1188</v>
      </c>
      <c r="D505" s="4" t="s">
        <v>1189</v>
      </c>
      <c r="E505" s="4" t="s">
        <v>267</v>
      </c>
      <c r="F505" s="4" t="s">
        <v>268</v>
      </c>
      <c r="G505" s="5">
        <v>1000</v>
      </c>
      <c r="H505" s="5">
        <v>1000</v>
      </c>
      <c r="I505" s="5">
        <v>0</v>
      </c>
      <c r="J505" s="5">
        <v>1000</v>
      </c>
      <c r="K505" s="5">
        <v>0</v>
      </c>
    </row>
    <row r="506" spans="1:11" s="2" customFormat="1" ht="13.5" x14ac:dyDescent="0.25">
      <c r="A506" s="4" t="s">
        <v>38</v>
      </c>
      <c r="B506" s="4" t="s">
        <v>266</v>
      </c>
      <c r="C506" s="4" t="s">
        <v>579</v>
      </c>
      <c r="D506" s="4" t="s">
        <v>580</v>
      </c>
      <c r="E506" s="4" t="s">
        <v>267</v>
      </c>
      <c r="F506" s="4" t="s">
        <v>268</v>
      </c>
      <c r="G506" s="5">
        <v>250000</v>
      </c>
      <c r="H506" s="5">
        <v>250000</v>
      </c>
      <c r="I506" s="5">
        <v>50337.93</v>
      </c>
      <c r="J506" s="5">
        <v>199662.07</v>
      </c>
      <c r="K506" s="5">
        <v>20.135172000000001</v>
      </c>
    </row>
    <row r="507" spans="1:11" s="2" customFormat="1" ht="13.5" x14ac:dyDescent="0.25">
      <c r="A507" s="4" t="s">
        <v>38</v>
      </c>
      <c r="B507" s="4" t="s">
        <v>266</v>
      </c>
      <c r="C507" s="4" t="s">
        <v>583</v>
      </c>
      <c r="D507" s="4" t="s">
        <v>584</v>
      </c>
      <c r="E507" s="4" t="s">
        <v>267</v>
      </c>
      <c r="F507" s="4" t="s">
        <v>268</v>
      </c>
      <c r="G507" s="5">
        <v>150000</v>
      </c>
      <c r="H507" s="5">
        <v>150000</v>
      </c>
      <c r="I507" s="5">
        <v>77972</v>
      </c>
      <c r="J507" s="5">
        <v>72028</v>
      </c>
      <c r="K507" s="5">
        <v>51.981333333333332</v>
      </c>
    </row>
    <row r="508" spans="1:11" s="2" customFormat="1" ht="13.5" x14ac:dyDescent="0.25">
      <c r="A508" s="4" t="s">
        <v>38</v>
      </c>
      <c r="B508" s="4" t="s">
        <v>266</v>
      </c>
      <c r="C508" s="4" t="s">
        <v>583</v>
      </c>
      <c r="D508" s="4" t="s">
        <v>584</v>
      </c>
      <c r="E508" s="4" t="s">
        <v>1202</v>
      </c>
      <c r="F508" s="4" t="s">
        <v>1203</v>
      </c>
      <c r="G508" s="5">
        <v>0</v>
      </c>
      <c r="H508" s="5">
        <v>65000</v>
      </c>
      <c r="I508" s="5">
        <v>49466</v>
      </c>
      <c r="J508" s="5">
        <v>15534</v>
      </c>
      <c r="K508" s="5">
        <v>76.101538461538468</v>
      </c>
    </row>
    <row r="509" spans="1:11" s="2" customFormat="1" ht="26.25" x14ac:dyDescent="0.25">
      <c r="A509" s="4" t="s">
        <v>38</v>
      </c>
      <c r="B509" s="4" t="s">
        <v>266</v>
      </c>
      <c r="C509" s="4" t="s">
        <v>61</v>
      </c>
      <c r="D509" s="4" t="s">
        <v>62</v>
      </c>
      <c r="E509" s="4" t="s">
        <v>267</v>
      </c>
      <c r="F509" s="4" t="s">
        <v>268</v>
      </c>
      <c r="G509" s="5">
        <v>70000</v>
      </c>
      <c r="H509" s="5">
        <v>70000</v>
      </c>
      <c r="I509" s="5">
        <v>16612</v>
      </c>
      <c r="J509" s="5">
        <v>53388</v>
      </c>
      <c r="K509" s="5">
        <v>23.731428571428573</v>
      </c>
    </row>
    <row r="510" spans="1:11" s="2" customFormat="1" ht="13.5" x14ac:dyDescent="0.25">
      <c r="A510" s="4" t="s">
        <v>38</v>
      </c>
      <c r="B510" s="4" t="s">
        <v>266</v>
      </c>
      <c r="C510" s="4" t="s">
        <v>65</v>
      </c>
      <c r="D510" s="4" t="s">
        <v>66</v>
      </c>
      <c r="E510" s="4" t="s">
        <v>267</v>
      </c>
      <c r="F510" s="4" t="s">
        <v>268</v>
      </c>
      <c r="G510" s="5">
        <v>700000</v>
      </c>
      <c r="H510" s="5">
        <v>700000</v>
      </c>
      <c r="I510" s="5">
        <v>159832.85999999999</v>
      </c>
      <c r="J510" s="5">
        <v>540167.14</v>
      </c>
      <c r="K510" s="5">
        <v>22.833265714285716</v>
      </c>
    </row>
    <row r="511" spans="1:11" s="2" customFormat="1" ht="13.5" x14ac:dyDescent="0.25">
      <c r="A511" s="4" t="s">
        <v>38</v>
      </c>
      <c r="B511" s="4" t="s">
        <v>266</v>
      </c>
      <c r="C511" s="4" t="s">
        <v>67</v>
      </c>
      <c r="D511" s="4" t="s">
        <v>68</v>
      </c>
      <c r="E511" s="4" t="s">
        <v>267</v>
      </c>
      <c r="F511" s="4" t="s">
        <v>268</v>
      </c>
      <c r="G511" s="5">
        <v>200000</v>
      </c>
      <c r="H511" s="5">
        <v>200000</v>
      </c>
      <c r="I511" s="5">
        <v>57753</v>
      </c>
      <c r="J511" s="5">
        <v>142247</v>
      </c>
      <c r="K511" s="5">
        <v>28.8765</v>
      </c>
    </row>
    <row r="512" spans="1:11" s="2" customFormat="1" ht="13.5" x14ac:dyDescent="0.25">
      <c r="A512" s="4" t="s">
        <v>38</v>
      </c>
      <c r="B512" s="4" t="s">
        <v>266</v>
      </c>
      <c r="C512" s="4" t="s">
        <v>71</v>
      </c>
      <c r="D512" s="4" t="s">
        <v>72</v>
      </c>
      <c r="E512" s="4" t="s">
        <v>267</v>
      </c>
      <c r="F512" s="4" t="s">
        <v>268</v>
      </c>
      <c r="G512" s="5">
        <v>200000</v>
      </c>
      <c r="H512" s="5">
        <v>200000</v>
      </c>
      <c r="I512" s="5">
        <v>65126.32</v>
      </c>
      <c r="J512" s="5">
        <v>134873.68</v>
      </c>
      <c r="K512" s="5">
        <v>32.563160000000003</v>
      </c>
    </row>
    <row r="513" spans="1:11" s="2" customFormat="1" ht="13.5" x14ac:dyDescent="0.25">
      <c r="A513" s="4" t="s">
        <v>38</v>
      </c>
      <c r="B513" s="4" t="s">
        <v>266</v>
      </c>
      <c r="C513" s="4" t="s">
        <v>889</v>
      </c>
      <c r="D513" s="4" t="s">
        <v>890</v>
      </c>
      <c r="E513" s="4" t="s">
        <v>267</v>
      </c>
      <c r="F513" s="4" t="s">
        <v>268</v>
      </c>
      <c r="G513" s="5">
        <v>4000</v>
      </c>
      <c r="H513" s="5">
        <v>4000</v>
      </c>
      <c r="I513" s="5">
        <v>0</v>
      </c>
      <c r="J513" s="5">
        <v>4000</v>
      </c>
      <c r="K513" s="5">
        <v>0</v>
      </c>
    </row>
    <row r="514" spans="1:11" s="2" customFormat="1" ht="13.5" x14ac:dyDescent="0.25">
      <c r="A514" s="4" t="s">
        <v>38</v>
      </c>
      <c r="B514" s="4" t="s">
        <v>266</v>
      </c>
      <c r="C514" s="4" t="s">
        <v>720</v>
      </c>
      <c r="D514" s="4" t="s">
        <v>721</v>
      </c>
      <c r="E514" s="4" t="s">
        <v>267</v>
      </c>
      <c r="F514" s="4" t="s">
        <v>268</v>
      </c>
      <c r="G514" s="5">
        <v>3000</v>
      </c>
      <c r="H514" s="5">
        <v>3000</v>
      </c>
      <c r="I514" s="5">
        <v>1676.92</v>
      </c>
      <c r="J514" s="5">
        <v>1323.08</v>
      </c>
      <c r="K514" s="5">
        <v>55.897333333333336</v>
      </c>
    </row>
    <row r="515" spans="1:11" s="2" customFormat="1" ht="13.5" x14ac:dyDescent="0.25">
      <c r="A515" s="4" t="s">
        <v>38</v>
      </c>
      <c r="B515" s="4" t="s">
        <v>266</v>
      </c>
      <c r="C515" s="4" t="s">
        <v>1010</v>
      </c>
      <c r="D515" s="4" t="s">
        <v>1011</v>
      </c>
      <c r="E515" s="4" t="s">
        <v>267</v>
      </c>
      <c r="F515" s="4" t="s">
        <v>268</v>
      </c>
      <c r="G515" s="5">
        <v>5000</v>
      </c>
      <c r="H515" s="5">
        <v>5000</v>
      </c>
      <c r="I515" s="5">
        <v>28</v>
      </c>
      <c r="J515" s="5">
        <v>4972</v>
      </c>
      <c r="K515" s="5">
        <v>0.56000000000000005</v>
      </c>
    </row>
    <row r="516" spans="1:11" s="2" customFormat="1" ht="13.5" x14ac:dyDescent="0.25">
      <c r="A516" s="4" t="s">
        <v>38</v>
      </c>
      <c r="B516" s="4" t="s">
        <v>266</v>
      </c>
      <c r="C516" s="4" t="s">
        <v>1190</v>
      </c>
      <c r="D516" s="4" t="s">
        <v>1191</v>
      </c>
      <c r="E516" s="4" t="s">
        <v>267</v>
      </c>
      <c r="F516" s="4" t="s">
        <v>268</v>
      </c>
      <c r="G516" s="5">
        <v>80000</v>
      </c>
      <c r="H516" s="5">
        <v>80000</v>
      </c>
      <c r="I516" s="5">
        <v>24733</v>
      </c>
      <c r="J516" s="5">
        <v>55267</v>
      </c>
      <c r="K516" s="5">
        <v>30.916250000000002</v>
      </c>
    </row>
    <row r="517" spans="1:11" s="2" customFormat="1" ht="26.25" x14ac:dyDescent="0.25">
      <c r="A517" s="4" t="s">
        <v>38</v>
      </c>
      <c r="B517" s="4" t="s">
        <v>266</v>
      </c>
      <c r="C517" s="4" t="s">
        <v>965</v>
      </c>
      <c r="D517" s="4" t="s">
        <v>966</v>
      </c>
      <c r="E517" s="4" t="s">
        <v>267</v>
      </c>
      <c r="F517" s="4" t="s">
        <v>268</v>
      </c>
      <c r="G517" s="5">
        <v>3000</v>
      </c>
      <c r="H517" s="5">
        <v>3000</v>
      </c>
      <c r="I517" s="5">
        <v>2759</v>
      </c>
      <c r="J517" s="5">
        <v>241</v>
      </c>
      <c r="K517" s="5">
        <v>91.966666666666669</v>
      </c>
    </row>
    <row r="518" spans="1:11" s="2" customFormat="1" ht="13.5" x14ac:dyDescent="0.25">
      <c r="A518" s="4" t="s">
        <v>38</v>
      </c>
      <c r="B518" s="4" t="s">
        <v>266</v>
      </c>
      <c r="C518" s="4" t="s">
        <v>559</v>
      </c>
      <c r="D518" s="4" t="s">
        <v>560</v>
      </c>
      <c r="E518" s="4" t="s">
        <v>267</v>
      </c>
      <c r="F518" s="4" t="s">
        <v>268</v>
      </c>
      <c r="G518" s="5">
        <v>45000</v>
      </c>
      <c r="H518" s="5">
        <v>45000</v>
      </c>
      <c r="I518" s="5">
        <v>30620.46</v>
      </c>
      <c r="J518" s="5">
        <v>14379.54</v>
      </c>
      <c r="K518" s="5">
        <v>68.04546666666667</v>
      </c>
    </row>
    <row r="519" spans="1:11" s="2" customFormat="1" ht="13.5" x14ac:dyDescent="0.25">
      <c r="A519" s="4" t="s">
        <v>38</v>
      </c>
      <c r="B519" s="4" t="s">
        <v>266</v>
      </c>
      <c r="C519" s="4" t="s">
        <v>559</v>
      </c>
      <c r="D519" s="4" t="s">
        <v>560</v>
      </c>
      <c r="E519" s="4" t="s">
        <v>1202</v>
      </c>
      <c r="F519" s="4" t="s">
        <v>1203</v>
      </c>
      <c r="G519" s="5">
        <v>0</v>
      </c>
      <c r="H519" s="5">
        <v>90000</v>
      </c>
      <c r="I519" s="5">
        <v>57522</v>
      </c>
      <c r="J519" s="5">
        <v>32478</v>
      </c>
      <c r="K519" s="5">
        <v>63.913333333333334</v>
      </c>
    </row>
    <row r="520" spans="1:11" s="2" customFormat="1" ht="13.5" x14ac:dyDescent="0.25">
      <c r="A520" s="4" t="s">
        <v>38</v>
      </c>
      <c r="B520" s="4" t="s">
        <v>266</v>
      </c>
      <c r="C520" s="4" t="s">
        <v>79</v>
      </c>
      <c r="D520" s="4" t="s">
        <v>574</v>
      </c>
      <c r="E520" s="4" t="s">
        <v>267</v>
      </c>
      <c r="F520" s="4" t="s">
        <v>268</v>
      </c>
      <c r="G520" s="5">
        <v>120000</v>
      </c>
      <c r="H520" s="5">
        <v>120000</v>
      </c>
      <c r="I520" s="5">
        <v>20564.37</v>
      </c>
      <c r="J520" s="5">
        <v>99435.63</v>
      </c>
      <c r="K520" s="5">
        <v>17.136975</v>
      </c>
    </row>
    <row r="521" spans="1:11" s="2" customFormat="1" ht="13.5" x14ac:dyDescent="0.25">
      <c r="A521" s="4" t="s">
        <v>38</v>
      </c>
      <c r="B521" s="4" t="s">
        <v>266</v>
      </c>
      <c r="C521" s="4" t="s">
        <v>1192</v>
      </c>
      <c r="D521" s="4" t="s">
        <v>1193</v>
      </c>
      <c r="E521" s="4" t="s">
        <v>267</v>
      </c>
      <c r="F521" s="4" t="s">
        <v>268</v>
      </c>
      <c r="G521" s="5">
        <v>35000</v>
      </c>
      <c r="H521" s="5">
        <v>35000</v>
      </c>
      <c r="I521" s="5">
        <v>0</v>
      </c>
      <c r="J521" s="5">
        <v>35000</v>
      </c>
      <c r="K521" s="5">
        <v>0</v>
      </c>
    </row>
    <row r="522" spans="1:11" s="2" customFormat="1" ht="13.5" x14ac:dyDescent="0.25">
      <c r="A522" s="4" t="s">
        <v>38</v>
      </c>
      <c r="B522" s="4" t="s">
        <v>266</v>
      </c>
      <c r="C522" s="4" t="s">
        <v>1194</v>
      </c>
      <c r="D522" s="4" t="s">
        <v>1195</v>
      </c>
      <c r="E522" s="4" t="s">
        <v>267</v>
      </c>
      <c r="F522" s="4" t="s">
        <v>268</v>
      </c>
      <c r="G522" s="5">
        <v>3000</v>
      </c>
      <c r="H522" s="5">
        <v>3000</v>
      </c>
      <c r="I522" s="5">
        <v>0</v>
      </c>
      <c r="J522" s="5">
        <v>3000</v>
      </c>
      <c r="K522" s="5">
        <v>0</v>
      </c>
    </row>
    <row r="523" spans="1:11" s="2" customFormat="1" ht="13.5" x14ac:dyDescent="0.25">
      <c r="A523" s="4" t="s">
        <v>38</v>
      </c>
      <c r="B523" s="4" t="s">
        <v>266</v>
      </c>
      <c r="C523" s="4" t="s">
        <v>831</v>
      </c>
      <c r="D523" s="4" t="s">
        <v>832</v>
      </c>
      <c r="E523" s="4" t="s">
        <v>267</v>
      </c>
      <c r="F523" s="4" t="s">
        <v>268</v>
      </c>
      <c r="G523" s="5">
        <v>10000</v>
      </c>
      <c r="H523" s="5">
        <v>10000</v>
      </c>
      <c r="I523" s="5">
        <v>0</v>
      </c>
      <c r="J523" s="5">
        <v>10000</v>
      </c>
      <c r="K523" s="5">
        <v>0</v>
      </c>
    </row>
    <row r="524" spans="1:11" s="2" customFormat="1" ht="13.5" x14ac:dyDescent="0.25">
      <c r="A524" s="4" t="s">
        <v>38</v>
      </c>
      <c r="B524" s="4" t="s">
        <v>266</v>
      </c>
      <c r="C524" s="4" t="s">
        <v>831</v>
      </c>
      <c r="D524" s="4" t="s">
        <v>832</v>
      </c>
      <c r="E524" s="4" t="s">
        <v>1202</v>
      </c>
      <c r="F524" s="4" t="s">
        <v>1203</v>
      </c>
      <c r="G524" s="5">
        <v>0</v>
      </c>
      <c r="H524" s="5">
        <v>45000</v>
      </c>
      <c r="I524" s="5">
        <v>32536</v>
      </c>
      <c r="J524" s="5">
        <v>12464</v>
      </c>
      <c r="K524" s="5">
        <v>72.302222222222227</v>
      </c>
    </row>
    <row r="525" spans="1:11" s="2" customFormat="1" ht="13.5" x14ac:dyDescent="0.25">
      <c r="A525" s="4" t="s">
        <v>38</v>
      </c>
      <c r="B525" s="4" t="s">
        <v>266</v>
      </c>
      <c r="C525" s="4" t="s">
        <v>1196</v>
      </c>
      <c r="D525" s="4" t="s">
        <v>1197</v>
      </c>
      <c r="E525" s="4" t="s">
        <v>267</v>
      </c>
      <c r="F525" s="4" t="s">
        <v>268</v>
      </c>
      <c r="G525" s="5">
        <v>0</v>
      </c>
      <c r="H525" s="5">
        <v>0</v>
      </c>
      <c r="I525" s="5">
        <v>79</v>
      </c>
      <c r="J525" s="5">
        <v>-79</v>
      </c>
      <c r="K525" s="5">
        <v>0</v>
      </c>
    </row>
    <row r="526" spans="1:11" s="2" customFormat="1" ht="13.5" x14ac:dyDescent="0.25">
      <c r="A526" s="4" t="s">
        <v>38</v>
      </c>
      <c r="B526" s="4" t="s">
        <v>266</v>
      </c>
      <c r="C526" s="4" t="s">
        <v>742</v>
      </c>
      <c r="D526" s="4" t="s">
        <v>743</v>
      </c>
      <c r="E526" s="4" t="s">
        <v>1204</v>
      </c>
      <c r="F526" s="4" t="s">
        <v>1205</v>
      </c>
      <c r="G526" s="5">
        <v>0</v>
      </c>
      <c r="H526" s="5">
        <v>96700</v>
      </c>
      <c r="I526" s="5">
        <v>96700</v>
      </c>
      <c r="J526" s="5">
        <v>0</v>
      </c>
      <c r="K526" s="5">
        <v>100</v>
      </c>
    </row>
    <row r="527" spans="1:11" s="2" customFormat="1" ht="13.5" x14ac:dyDescent="0.25">
      <c r="A527" s="4" t="s">
        <v>38</v>
      </c>
      <c r="B527" s="4" t="s">
        <v>266</v>
      </c>
      <c r="C527" s="4" t="s">
        <v>742</v>
      </c>
      <c r="D527" s="4" t="s">
        <v>743</v>
      </c>
      <c r="E527" s="4" t="s">
        <v>1206</v>
      </c>
      <c r="F527" s="4" t="s">
        <v>1207</v>
      </c>
      <c r="G527" s="5">
        <v>0</v>
      </c>
      <c r="H527" s="5">
        <v>41000</v>
      </c>
      <c r="I527" s="5">
        <v>41000</v>
      </c>
      <c r="J527" s="5">
        <v>0</v>
      </c>
      <c r="K527" s="5">
        <v>100</v>
      </c>
    </row>
    <row r="528" spans="1:11" s="2" customFormat="1" ht="13.5" x14ac:dyDescent="0.25">
      <c r="A528" s="85" t="s">
        <v>483</v>
      </c>
      <c r="B528" s="85"/>
      <c r="C528" s="85"/>
      <c r="D528" s="85"/>
      <c r="E528" s="85"/>
      <c r="F528" s="85"/>
      <c r="G528" s="6">
        <v>2189000</v>
      </c>
      <c r="H528" s="6">
        <v>2526700</v>
      </c>
      <c r="I528" s="6">
        <v>817121.91</v>
      </c>
      <c r="J528" s="6">
        <v>1709578.09</v>
      </c>
      <c r="K528" s="6">
        <v>32.340000000000003</v>
      </c>
    </row>
    <row r="529" spans="1:11" s="2" customFormat="1" ht="13.5" x14ac:dyDescent="0.25">
      <c r="A529" s="85" t="s">
        <v>269</v>
      </c>
      <c r="B529" s="85"/>
      <c r="C529" s="85"/>
      <c r="D529" s="85"/>
      <c r="E529" s="85"/>
      <c r="F529" s="85"/>
      <c r="G529" s="6">
        <v>2189000</v>
      </c>
      <c r="H529" s="6">
        <v>2526700</v>
      </c>
      <c r="I529" s="6">
        <v>817121.91</v>
      </c>
      <c r="J529" s="6">
        <v>1709578.09</v>
      </c>
      <c r="K529" s="6">
        <v>32.340000000000003</v>
      </c>
    </row>
    <row r="530" spans="1:11" s="2" customFormat="1" ht="13.5" x14ac:dyDescent="0.25">
      <c r="A530" s="4" t="s">
        <v>40</v>
      </c>
      <c r="B530" s="4" t="s">
        <v>1208</v>
      </c>
      <c r="C530" s="4" t="s">
        <v>1198</v>
      </c>
      <c r="D530" s="4" t="s">
        <v>1199</v>
      </c>
      <c r="E530" s="4" t="s">
        <v>1209</v>
      </c>
      <c r="F530" s="4" t="s">
        <v>1210</v>
      </c>
      <c r="G530" s="5">
        <v>10000</v>
      </c>
      <c r="H530" s="5">
        <v>10000</v>
      </c>
      <c r="I530" s="5">
        <v>0</v>
      </c>
      <c r="J530" s="5">
        <v>10000</v>
      </c>
      <c r="K530" s="5">
        <v>0</v>
      </c>
    </row>
    <row r="531" spans="1:11" s="2" customFormat="1" ht="13.5" x14ac:dyDescent="0.25">
      <c r="A531" s="4" t="s">
        <v>40</v>
      </c>
      <c r="B531" s="4" t="s">
        <v>1208</v>
      </c>
      <c r="C531" s="4" t="s">
        <v>1211</v>
      </c>
      <c r="D531" s="4" t="s">
        <v>1212</v>
      </c>
      <c r="E531" s="4" t="s">
        <v>1209</v>
      </c>
      <c r="F531" s="4" t="s">
        <v>1210</v>
      </c>
      <c r="G531" s="5">
        <v>4444884</v>
      </c>
      <c r="H531" s="5">
        <v>4444884</v>
      </c>
      <c r="I531" s="5">
        <v>2760468</v>
      </c>
      <c r="J531" s="5">
        <v>1684416</v>
      </c>
      <c r="K531" s="5">
        <v>62.104387876039063</v>
      </c>
    </row>
    <row r="532" spans="1:11" s="2" customFormat="1" ht="26.25" x14ac:dyDescent="0.25">
      <c r="A532" s="4" t="s">
        <v>40</v>
      </c>
      <c r="B532" s="4" t="s">
        <v>1208</v>
      </c>
      <c r="C532" s="4" t="s">
        <v>1182</v>
      </c>
      <c r="D532" s="4" t="s">
        <v>1183</v>
      </c>
      <c r="E532" s="4" t="s">
        <v>1209</v>
      </c>
      <c r="F532" s="4" t="s">
        <v>1210</v>
      </c>
      <c r="G532" s="5">
        <v>770000</v>
      </c>
      <c r="H532" s="5">
        <v>770000</v>
      </c>
      <c r="I532" s="5">
        <v>472759</v>
      </c>
      <c r="J532" s="5">
        <v>297241</v>
      </c>
      <c r="K532" s="5">
        <v>61.397272727272728</v>
      </c>
    </row>
    <row r="533" spans="1:11" s="2" customFormat="1" ht="13.5" x14ac:dyDescent="0.25">
      <c r="A533" s="4" t="s">
        <v>40</v>
      </c>
      <c r="B533" s="4" t="s">
        <v>1208</v>
      </c>
      <c r="C533" s="4" t="s">
        <v>1184</v>
      </c>
      <c r="D533" s="4" t="s">
        <v>1185</v>
      </c>
      <c r="E533" s="4" t="s">
        <v>1209</v>
      </c>
      <c r="F533" s="4" t="s">
        <v>1210</v>
      </c>
      <c r="G533" s="5">
        <v>405000</v>
      </c>
      <c r="H533" s="5">
        <v>405000</v>
      </c>
      <c r="I533" s="5">
        <v>249831</v>
      </c>
      <c r="J533" s="5">
        <v>155169</v>
      </c>
      <c r="K533" s="5">
        <v>61.686666666666667</v>
      </c>
    </row>
    <row r="534" spans="1:11" s="2" customFormat="1" ht="13.5" x14ac:dyDescent="0.25">
      <c r="A534" s="4" t="s">
        <v>40</v>
      </c>
      <c r="B534" s="4" t="s">
        <v>1208</v>
      </c>
      <c r="C534" s="4" t="s">
        <v>575</v>
      </c>
      <c r="D534" s="4" t="s">
        <v>576</v>
      </c>
      <c r="E534" s="4" t="s">
        <v>1209</v>
      </c>
      <c r="F534" s="4" t="s">
        <v>1210</v>
      </c>
      <c r="G534" s="5">
        <v>17000</v>
      </c>
      <c r="H534" s="5">
        <v>17000</v>
      </c>
      <c r="I534" s="5">
        <v>3600</v>
      </c>
      <c r="J534" s="5">
        <v>13400</v>
      </c>
      <c r="K534" s="5">
        <v>21.176470588235293</v>
      </c>
    </row>
    <row r="535" spans="1:11" s="2" customFormat="1" ht="13.5" x14ac:dyDescent="0.25">
      <c r="A535" s="85" t="s">
        <v>1213</v>
      </c>
      <c r="B535" s="85"/>
      <c r="C535" s="85"/>
      <c r="D535" s="85"/>
      <c r="E535" s="85"/>
      <c r="F535" s="85"/>
      <c r="G535" s="6">
        <v>5646884</v>
      </c>
      <c r="H535" s="6">
        <v>5646884</v>
      </c>
      <c r="I535" s="6">
        <v>3486658</v>
      </c>
      <c r="J535" s="6">
        <v>2160226</v>
      </c>
      <c r="K535" s="6">
        <v>61.74</v>
      </c>
    </row>
    <row r="536" spans="1:11" s="2" customFormat="1" ht="13.5" x14ac:dyDescent="0.25">
      <c r="A536" s="4" t="s">
        <v>40</v>
      </c>
      <c r="B536" s="4" t="s">
        <v>1214</v>
      </c>
      <c r="C536" s="4" t="s">
        <v>1198</v>
      </c>
      <c r="D536" s="4" t="s">
        <v>1199</v>
      </c>
      <c r="E536" s="4" t="s">
        <v>509</v>
      </c>
      <c r="F536" s="4" t="s">
        <v>510</v>
      </c>
      <c r="G536" s="5">
        <v>10000</v>
      </c>
      <c r="H536" s="5">
        <v>10000</v>
      </c>
      <c r="I536" s="5">
        <v>0</v>
      </c>
      <c r="J536" s="5">
        <v>10000</v>
      </c>
      <c r="K536" s="5">
        <v>0</v>
      </c>
    </row>
    <row r="537" spans="1:11" s="2" customFormat="1" ht="13.5" x14ac:dyDescent="0.25">
      <c r="A537" s="4" t="s">
        <v>40</v>
      </c>
      <c r="B537" s="4" t="s">
        <v>1214</v>
      </c>
      <c r="C537" s="4" t="s">
        <v>1215</v>
      </c>
      <c r="D537" s="4" t="s">
        <v>1216</v>
      </c>
      <c r="E537" s="4" t="s">
        <v>509</v>
      </c>
      <c r="F537" s="4" t="s">
        <v>510</v>
      </c>
      <c r="G537" s="5">
        <v>320000</v>
      </c>
      <c r="H537" s="5">
        <v>320000</v>
      </c>
      <c r="I537" s="5">
        <v>0</v>
      </c>
      <c r="J537" s="5">
        <v>320000</v>
      </c>
      <c r="K537" s="5">
        <v>0</v>
      </c>
    </row>
    <row r="538" spans="1:11" s="2" customFormat="1" ht="26.25" x14ac:dyDescent="0.25">
      <c r="A538" s="4" t="s">
        <v>40</v>
      </c>
      <c r="B538" s="4" t="s">
        <v>1214</v>
      </c>
      <c r="C538" s="4" t="s">
        <v>1182</v>
      </c>
      <c r="D538" s="4" t="s">
        <v>1183</v>
      </c>
      <c r="E538" s="4" t="s">
        <v>509</v>
      </c>
      <c r="F538" s="4" t="s">
        <v>510</v>
      </c>
      <c r="G538" s="5">
        <v>10000</v>
      </c>
      <c r="H538" s="5">
        <v>10000</v>
      </c>
      <c r="I538" s="5">
        <v>0</v>
      </c>
      <c r="J538" s="5">
        <v>10000</v>
      </c>
      <c r="K538" s="5">
        <v>0</v>
      </c>
    </row>
    <row r="539" spans="1:11" s="2" customFormat="1" ht="13.5" x14ac:dyDescent="0.25">
      <c r="A539" s="4" t="s">
        <v>40</v>
      </c>
      <c r="B539" s="4" t="s">
        <v>1214</v>
      </c>
      <c r="C539" s="4" t="s">
        <v>1184</v>
      </c>
      <c r="D539" s="4" t="s">
        <v>1185</v>
      </c>
      <c r="E539" s="4" t="s">
        <v>509</v>
      </c>
      <c r="F539" s="4" t="s">
        <v>510</v>
      </c>
      <c r="G539" s="5">
        <v>5000</v>
      </c>
      <c r="H539" s="5">
        <v>5000</v>
      </c>
      <c r="I539" s="5">
        <v>0</v>
      </c>
      <c r="J539" s="5">
        <v>5000</v>
      </c>
      <c r="K539" s="5">
        <v>0</v>
      </c>
    </row>
    <row r="540" spans="1:11" s="2" customFormat="1" ht="13.5" x14ac:dyDescent="0.25">
      <c r="A540" s="4" t="s">
        <v>40</v>
      </c>
      <c r="B540" s="4" t="s">
        <v>1214</v>
      </c>
      <c r="C540" s="4" t="s">
        <v>1200</v>
      </c>
      <c r="D540" s="4" t="s">
        <v>1201</v>
      </c>
      <c r="E540" s="4" t="s">
        <v>509</v>
      </c>
      <c r="F540" s="4" t="s">
        <v>510</v>
      </c>
      <c r="G540" s="5">
        <v>5000</v>
      </c>
      <c r="H540" s="5">
        <v>5000</v>
      </c>
      <c r="I540" s="5">
        <v>0</v>
      </c>
      <c r="J540" s="5">
        <v>5000</v>
      </c>
      <c r="K540" s="5">
        <v>0</v>
      </c>
    </row>
    <row r="541" spans="1:11" s="2" customFormat="1" ht="13.5" x14ac:dyDescent="0.25">
      <c r="A541" s="4" t="s">
        <v>40</v>
      </c>
      <c r="B541" s="4" t="s">
        <v>1214</v>
      </c>
      <c r="C541" s="4" t="s">
        <v>1174</v>
      </c>
      <c r="D541" s="4" t="s">
        <v>1175</v>
      </c>
      <c r="E541" s="4" t="s">
        <v>509</v>
      </c>
      <c r="F541" s="4" t="s">
        <v>510</v>
      </c>
      <c r="G541" s="5">
        <v>5000</v>
      </c>
      <c r="H541" s="5">
        <v>5000</v>
      </c>
      <c r="I541" s="5">
        <v>0</v>
      </c>
      <c r="J541" s="5">
        <v>5000</v>
      </c>
      <c r="K541" s="5">
        <v>0</v>
      </c>
    </row>
    <row r="542" spans="1:11" s="2" customFormat="1" ht="13.5" x14ac:dyDescent="0.25">
      <c r="A542" s="4" t="s">
        <v>40</v>
      </c>
      <c r="B542" s="4" t="s">
        <v>1214</v>
      </c>
      <c r="C542" s="4" t="s">
        <v>579</v>
      </c>
      <c r="D542" s="4" t="s">
        <v>580</v>
      </c>
      <c r="E542" s="4" t="s">
        <v>509</v>
      </c>
      <c r="F542" s="4" t="s">
        <v>510</v>
      </c>
      <c r="G542" s="5">
        <v>2000</v>
      </c>
      <c r="H542" s="5">
        <v>2000</v>
      </c>
      <c r="I542" s="5">
        <v>0</v>
      </c>
      <c r="J542" s="5">
        <v>2000</v>
      </c>
      <c r="K542" s="5">
        <v>0</v>
      </c>
    </row>
    <row r="543" spans="1:11" s="2" customFormat="1" ht="13.5" x14ac:dyDescent="0.25">
      <c r="A543" s="4" t="s">
        <v>40</v>
      </c>
      <c r="B543" s="4" t="s">
        <v>1214</v>
      </c>
      <c r="C543" s="4" t="s">
        <v>583</v>
      </c>
      <c r="D543" s="4" t="s">
        <v>584</v>
      </c>
      <c r="E543" s="4" t="s">
        <v>509</v>
      </c>
      <c r="F543" s="4" t="s">
        <v>510</v>
      </c>
      <c r="G543" s="5">
        <v>25000</v>
      </c>
      <c r="H543" s="5">
        <v>25000</v>
      </c>
      <c r="I543" s="5">
        <v>0</v>
      </c>
      <c r="J543" s="5">
        <v>25000</v>
      </c>
      <c r="K543" s="5">
        <v>0</v>
      </c>
    </row>
    <row r="544" spans="1:11" s="2" customFormat="1" ht="13.5" x14ac:dyDescent="0.25">
      <c r="A544" s="4" t="s">
        <v>40</v>
      </c>
      <c r="B544" s="4" t="s">
        <v>1214</v>
      </c>
      <c r="C544" s="4" t="s">
        <v>959</v>
      </c>
      <c r="D544" s="4" t="s">
        <v>960</v>
      </c>
      <c r="E544" s="4" t="s">
        <v>509</v>
      </c>
      <c r="F544" s="4" t="s">
        <v>510</v>
      </c>
      <c r="G544" s="5">
        <v>25000</v>
      </c>
      <c r="H544" s="5">
        <v>25000</v>
      </c>
      <c r="I544" s="5">
        <v>0</v>
      </c>
      <c r="J544" s="5">
        <v>25000</v>
      </c>
      <c r="K544" s="5">
        <v>0</v>
      </c>
    </row>
    <row r="545" spans="1:11" s="2" customFormat="1" ht="13.5" x14ac:dyDescent="0.25">
      <c r="A545" s="4" t="s">
        <v>40</v>
      </c>
      <c r="B545" s="4" t="s">
        <v>1214</v>
      </c>
      <c r="C545" s="4" t="s">
        <v>559</v>
      </c>
      <c r="D545" s="4" t="s">
        <v>560</v>
      </c>
      <c r="E545" s="4" t="s">
        <v>509</v>
      </c>
      <c r="F545" s="4" t="s">
        <v>510</v>
      </c>
      <c r="G545" s="5">
        <v>80000</v>
      </c>
      <c r="H545" s="5">
        <v>80000</v>
      </c>
      <c r="I545" s="5">
        <v>0</v>
      </c>
      <c r="J545" s="5">
        <v>80000</v>
      </c>
      <c r="K545" s="5">
        <v>0</v>
      </c>
    </row>
    <row r="546" spans="1:11" s="2" customFormat="1" ht="13.5" x14ac:dyDescent="0.25">
      <c r="A546" s="4" t="s">
        <v>40</v>
      </c>
      <c r="B546" s="4" t="s">
        <v>1214</v>
      </c>
      <c r="C546" s="4" t="s">
        <v>1194</v>
      </c>
      <c r="D546" s="4" t="s">
        <v>1195</v>
      </c>
      <c r="E546" s="4" t="s">
        <v>509</v>
      </c>
      <c r="F546" s="4" t="s">
        <v>510</v>
      </c>
      <c r="G546" s="5">
        <v>5000</v>
      </c>
      <c r="H546" s="5">
        <v>5000</v>
      </c>
      <c r="I546" s="5">
        <v>0</v>
      </c>
      <c r="J546" s="5">
        <v>5000</v>
      </c>
      <c r="K546" s="5">
        <v>0</v>
      </c>
    </row>
    <row r="547" spans="1:11" s="2" customFormat="1" ht="13.5" x14ac:dyDescent="0.25">
      <c r="A547" s="4" t="s">
        <v>40</v>
      </c>
      <c r="B547" s="4" t="s">
        <v>1214</v>
      </c>
      <c r="C547" s="4" t="s">
        <v>831</v>
      </c>
      <c r="D547" s="4" t="s">
        <v>832</v>
      </c>
      <c r="E547" s="4" t="s">
        <v>509</v>
      </c>
      <c r="F547" s="4" t="s">
        <v>510</v>
      </c>
      <c r="G547" s="5">
        <v>8000</v>
      </c>
      <c r="H547" s="5">
        <v>8000</v>
      </c>
      <c r="I547" s="5">
        <v>0</v>
      </c>
      <c r="J547" s="5">
        <v>8000</v>
      </c>
      <c r="K547" s="5">
        <v>0</v>
      </c>
    </row>
    <row r="548" spans="1:11" s="2" customFormat="1" ht="13.5" x14ac:dyDescent="0.25">
      <c r="A548" s="85" t="s">
        <v>1217</v>
      </c>
      <c r="B548" s="85"/>
      <c r="C548" s="85"/>
      <c r="D548" s="85"/>
      <c r="E548" s="85"/>
      <c r="F548" s="85"/>
      <c r="G548" s="6">
        <v>500000</v>
      </c>
      <c r="H548" s="6">
        <v>500000</v>
      </c>
      <c r="I548" s="6">
        <v>0</v>
      </c>
      <c r="J548" s="6">
        <v>500000</v>
      </c>
      <c r="K548" s="6">
        <v>0</v>
      </c>
    </row>
    <row r="549" spans="1:11" s="2" customFormat="1" ht="26.25" x14ac:dyDescent="0.25">
      <c r="A549" s="4" t="s">
        <v>40</v>
      </c>
      <c r="B549" s="4" t="s">
        <v>270</v>
      </c>
      <c r="C549" s="4" t="s">
        <v>1180</v>
      </c>
      <c r="D549" s="4" t="s">
        <v>1181</v>
      </c>
      <c r="E549" s="4" t="s">
        <v>273</v>
      </c>
      <c r="F549" s="4" t="s">
        <v>274</v>
      </c>
      <c r="G549" s="5">
        <v>36133000</v>
      </c>
      <c r="H549" s="5">
        <v>36664000</v>
      </c>
      <c r="I549" s="5">
        <v>19546549</v>
      </c>
      <c r="J549" s="5">
        <v>17117451</v>
      </c>
      <c r="K549" s="5">
        <v>53.312647283438793</v>
      </c>
    </row>
    <row r="550" spans="1:11" s="2" customFormat="1" ht="13.5" x14ac:dyDescent="0.25">
      <c r="A550" s="4" t="s">
        <v>40</v>
      </c>
      <c r="B550" s="4" t="s">
        <v>270</v>
      </c>
      <c r="C550" s="4" t="s">
        <v>1215</v>
      </c>
      <c r="D550" s="4" t="s">
        <v>1216</v>
      </c>
      <c r="E550" s="4" t="s">
        <v>273</v>
      </c>
      <c r="F550" s="4" t="s">
        <v>274</v>
      </c>
      <c r="G550" s="5">
        <v>1711000</v>
      </c>
      <c r="H550" s="5">
        <v>1711000</v>
      </c>
      <c r="I550" s="5">
        <v>1243951</v>
      </c>
      <c r="J550" s="5">
        <v>467049</v>
      </c>
      <c r="K550" s="5">
        <v>72.70315604909409</v>
      </c>
    </row>
    <row r="551" spans="1:11" s="2" customFormat="1" ht="26.25" x14ac:dyDescent="0.25">
      <c r="A551" s="4" t="s">
        <v>40</v>
      </c>
      <c r="B551" s="4" t="s">
        <v>270</v>
      </c>
      <c r="C551" s="4" t="s">
        <v>1182</v>
      </c>
      <c r="D551" s="4" t="s">
        <v>1183</v>
      </c>
      <c r="E551" s="4" t="s">
        <v>273</v>
      </c>
      <c r="F551" s="4" t="s">
        <v>274</v>
      </c>
      <c r="G551" s="5">
        <v>9185000</v>
      </c>
      <c r="H551" s="5">
        <v>9317000</v>
      </c>
      <c r="I551" s="5">
        <v>4968401</v>
      </c>
      <c r="J551" s="5">
        <v>4348599</v>
      </c>
      <c r="K551" s="5">
        <v>53.326188687345713</v>
      </c>
    </row>
    <row r="552" spans="1:11" s="2" customFormat="1" ht="13.5" x14ac:dyDescent="0.25">
      <c r="A552" s="4" t="s">
        <v>40</v>
      </c>
      <c r="B552" s="4" t="s">
        <v>270</v>
      </c>
      <c r="C552" s="4" t="s">
        <v>1184</v>
      </c>
      <c r="D552" s="4" t="s">
        <v>1185</v>
      </c>
      <c r="E552" s="4" t="s">
        <v>273</v>
      </c>
      <c r="F552" s="4" t="s">
        <v>274</v>
      </c>
      <c r="G552" s="5">
        <v>3325000</v>
      </c>
      <c r="H552" s="5">
        <v>3373000</v>
      </c>
      <c r="I552" s="5">
        <v>1835607</v>
      </c>
      <c r="J552" s="5">
        <v>1537393</v>
      </c>
      <c r="K552" s="5">
        <v>54.420604802846128</v>
      </c>
    </row>
    <row r="553" spans="1:11" s="2" customFormat="1" ht="26.25" x14ac:dyDescent="0.25">
      <c r="A553" s="4" t="s">
        <v>40</v>
      </c>
      <c r="B553" s="4" t="s">
        <v>270</v>
      </c>
      <c r="C553" s="4" t="s">
        <v>1218</v>
      </c>
      <c r="D553" s="4" t="s">
        <v>1219</v>
      </c>
      <c r="E553" s="4" t="s">
        <v>273</v>
      </c>
      <c r="F553" s="4" t="s">
        <v>274</v>
      </c>
      <c r="G553" s="5">
        <v>150000</v>
      </c>
      <c r="H553" s="5">
        <v>150000</v>
      </c>
      <c r="I553" s="5">
        <v>106057.82</v>
      </c>
      <c r="J553" s="5">
        <v>43942.18</v>
      </c>
      <c r="K553" s="5">
        <v>70.705213333333333</v>
      </c>
    </row>
    <row r="554" spans="1:11" s="2" customFormat="1" ht="13.5" x14ac:dyDescent="0.25">
      <c r="A554" s="4" t="s">
        <v>40</v>
      </c>
      <c r="B554" s="4" t="s">
        <v>270</v>
      </c>
      <c r="C554" s="4" t="s">
        <v>1220</v>
      </c>
      <c r="D554" s="4" t="s">
        <v>1221</v>
      </c>
      <c r="E554" s="4" t="s">
        <v>273</v>
      </c>
      <c r="F554" s="4" t="s">
        <v>274</v>
      </c>
      <c r="G554" s="5">
        <v>4000</v>
      </c>
      <c r="H554" s="5">
        <v>4000</v>
      </c>
      <c r="I554" s="5">
        <v>30.4</v>
      </c>
      <c r="J554" s="5">
        <v>3969.6</v>
      </c>
      <c r="K554" s="5">
        <v>0.76</v>
      </c>
    </row>
    <row r="555" spans="1:11" s="2" customFormat="1" ht="13.5" x14ac:dyDescent="0.25">
      <c r="A555" s="4" t="s">
        <v>40</v>
      </c>
      <c r="B555" s="4" t="s">
        <v>270</v>
      </c>
      <c r="C555" s="4" t="s">
        <v>716</v>
      </c>
      <c r="D555" s="4" t="s">
        <v>717</v>
      </c>
      <c r="E555" s="4" t="s">
        <v>273</v>
      </c>
      <c r="F555" s="4" t="s">
        <v>274</v>
      </c>
      <c r="G555" s="5">
        <v>3378000</v>
      </c>
      <c r="H555" s="5">
        <v>3305000</v>
      </c>
      <c r="I555" s="5">
        <v>2701539.4</v>
      </c>
      <c r="J555" s="5">
        <v>603460.6</v>
      </c>
      <c r="K555" s="5">
        <v>81.740980332829054</v>
      </c>
    </row>
    <row r="556" spans="1:11" s="2" customFormat="1" ht="13.5" x14ac:dyDescent="0.25">
      <c r="A556" s="4" t="s">
        <v>40</v>
      </c>
      <c r="B556" s="4" t="s">
        <v>270</v>
      </c>
      <c r="C556" s="4" t="s">
        <v>769</v>
      </c>
      <c r="D556" s="4" t="s">
        <v>770</v>
      </c>
      <c r="E556" s="4" t="s">
        <v>273</v>
      </c>
      <c r="F556" s="4" t="s">
        <v>274</v>
      </c>
      <c r="G556" s="5">
        <v>20000</v>
      </c>
      <c r="H556" s="5">
        <v>20000</v>
      </c>
      <c r="I556" s="5">
        <v>0</v>
      </c>
      <c r="J556" s="5">
        <v>20000</v>
      </c>
      <c r="K556" s="5">
        <v>0</v>
      </c>
    </row>
    <row r="557" spans="1:11" s="2" customFormat="1" ht="13.5" x14ac:dyDescent="0.25">
      <c r="A557" s="4" t="s">
        <v>40</v>
      </c>
      <c r="B557" s="4" t="s">
        <v>270</v>
      </c>
      <c r="C557" s="4" t="s">
        <v>1174</v>
      </c>
      <c r="D557" s="4" t="s">
        <v>1175</v>
      </c>
      <c r="E557" s="4" t="s">
        <v>273</v>
      </c>
      <c r="F557" s="4" t="s">
        <v>274</v>
      </c>
      <c r="G557" s="5">
        <v>15000</v>
      </c>
      <c r="H557" s="5">
        <v>15000</v>
      </c>
      <c r="I557" s="5">
        <v>6186</v>
      </c>
      <c r="J557" s="5">
        <v>8814</v>
      </c>
      <c r="K557" s="5">
        <v>41.24</v>
      </c>
    </row>
    <row r="558" spans="1:11" s="2" customFormat="1" ht="13.5" x14ac:dyDescent="0.25">
      <c r="A558" s="4" t="s">
        <v>40</v>
      </c>
      <c r="B558" s="4" t="s">
        <v>270</v>
      </c>
      <c r="C558" s="4" t="s">
        <v>1186</v>
      </c>
      <c r="D558" s="4" t="s">
        <v>1187</v>
      </c>
      <c r="E558" s="4" t="s">
        <v>273</v>
      </c>
      <c r="F558" s="4" t="s">
        <v>274</v>
      </c>
      <c r="G558" s="5">
        <v>20000</v>
      </c>
      <c r="H558" s="5">
        <v>20000</v>
      </c>
      <c r="I558" s="5">
        <v>0</v>
      </c>
      <c r="J558" s="5">
        <v>20000</v>
      </c>
      <c r="K558" s="5">
        <v>0</v>
      </c>
    </row>
    <row r="559" spans="1:11" s="2" customFormat="1" ht="13.5" x14ac:dyDescent="0.25">
      <c r="A559" s="4" t="s">
        <v>40</v>
      </c>
      <c r="B559" s="4" t="s">
        <v>270</v>
      </c>
      <c r="C559" s="4" t="s">
        <v>1188</v>
      </c>
      <c r="D559" s="4" t="s">
        <v>1189</v>
      </c>
      <c r="E559" s="4" t="s">
        <v>271</v>
      </c>
      <c r="F559" s="4" t="s">
        <v>272</v>
      </c>
      <c r="G559" s="5">
        <v>5000</v>
      </c>
      <c r="H559" s="5">
        <v>5000</v>
      </c>
      <c r="I559" s="5">
        <v>0</v>
      </c>
      <c r="J559" s="5">
        <v>5000</v>
      </c>
      <c r="K559" s="5">
        <v>0</v>
      </c>
    </row>
    <row r="560" spans="1:11" s="2" customFormat="1" ht="13.5" x14ac:dyDescent="0.25">
      <c r="A560" s="4" t="s">
        <v>40</v>
      </c>
      <c r="B560" s="4" t="s">
        <v>270</v>
      </c>
      <c r="C560" s="4" t="s">
        <v>1188</v>
      </c>
      <c r="D560" s="4" t="s">
        <v>1189</v>
      </c>
      <c r="E560" s="4" t="s">
        <v>273</v>
      </c>
      <c r="F560" s="4" t="s">
        <v>274</v>
      </c>
      <c r="G560" s="5">
        <v>50000</v>
      </c>
      <c r="H560" s="5">
        <v>50000</v>
      </c>
      <c r="I560" s="5">
        <v>7386</v>
      </c>
      <c r="J560" s="5">
        <v>42614</v>
      </c>
      <c r="K560" s="5">
        <v>14.772</v>
      </c>
    </row>
    <row r="561" spans="1:11" s="2" customFormat="1" ht="13.5" x14ac:dyDescent="0.25">
      <c r="A561" s="4" t="s">
        <v>40</v>
      </c>
      <c r="B561" s="4" t="s">
        <v>270</v>
      </c>
      <c r="C561" s="4" t="s">
        <v>579</v>
      </c>
      <c r="D561" s="4" t="s">
        <v>580</v>
      </c>
      <c r="E561" s="4" t="s">
        <v>271</v>
      </c>
      <c r="F561" s="4" t="s">
        <v>272</v>
      </c>
      <c r="G561" s="5">
        <v>200000</v>
      </c>
      <c r="H561" s="5">
        <v>203000</v>
      </c>
      <c r="I561" s="5">
        <v>40955</v>
      </c>
      <c r="J561" s="5">
        <v>162045</v>
      </c>
      <c r="K561" s="5">
        <v>20.174876847290641</v>
      </c>
    </row>
    <row r="562" spans="1:11" s="2" customFormat="1" ht="13.5" x14ac:dyDescent="0.25">
      <c r="A562" s="4" t="s">
        <v>40</v>
      </c>
      <c r="B562" s="4" t="s">
        <v>270</v>
      </c>
      <c r="C562" s="4" t="s">
        <v>579</v>
      </c>
      <c r="D562" s="4" t="s">
        <v>580</v>
      </c>
      <c r="E562" s="4" t="s">
        <v>273</v>
      </c>
      <c r="F562" s="4" t="s">
        <v>274</v>
      </c>
      <c r="G562" s="5">
        <v>1100000</v>
      </c>
      <c r="H562" s="5">
        <v>1180000</v>
      </c>
      <c r="I562" s="5">
        <v>593115.51</v>
      </c>
      <c r="J562" s="5">
        <v>586884.49</v>
      </c>
      <c r="K562" s="5">
        <v>50.264026271186438</v>
      </c>
    </row>
    <row r="563" spans="1:11" s="2" customFormat="1" ht="13.5" x14ac:dyDescent="0.25">
      <c r="A563" s="4" t="s">
        <v>40</v>
      </c>
      <c r="B563" s="4" t="s">
        <v>270</v>
      </c>
      <c r="C563" s="4" t="s">
        <v>583</v>
      </c>
      <c r="D563" s="4" t="s">
        <v>584</v>
      </c>
      <c r="E563" s="4" t="s">
        <v>271</v>
      </c>
      <c r="F563" s="4" t="s">
        <v>272</v>
      </c>
      <c r="G563" s="5">
        <v>135000</v>
      </c>
      <c r="H563" s="5">
        <v>132000</v>
      </c>
      <c r="I563" s="5">
        <v>34250.61</v>
      </c>
      <c r="J563" s="5">
        <v>97749.39</v>
      </c>
      <c r="K563" s="5">
        <v>25.947431818181819</v>
      </c>
    </row>
    <row r="564" spans="1:11" s="2" customFormat="1" ht="13.5" x14ac:dyDescent="0.25">
      <c r="A564" s="4" t="s">
        <v>40</v>
      </c>
      <c r="B564" s="4" t="s">
        <v>270</v>
      </c>
      <c r="C564" s="4" t="s">
        <v>583</v>
      </c>
      <c r="D564" s="4" t="s">
        <v>584</v>
      </c>
      <c r="E564" s="4" t="s">
        <v>273</v>
      </c>
      <c r="F564" s="4" t="s">
        <v>274</v>
      </c>
      <c r="G564" s="5">
        <v>1100000</v>
      </c>
      <c r="H564" s="5">
        <v>1020000</v>
      </c>
      <c r="I564" s="5">
        <v>590924.31999999995</v>
      </c>
      <c r="J564" s="5">
        <v>429075.68</v>
      </c>
      <c r="K564" s="5">
        <v>57.933756862745099</v>
      </c>
    </row>
    <row r="565" spans="1:11" s="2" customFormat="1" ht="13.5" x14ac:dyDescent="0.25">
      <c r="A565" s="4" t="s">
        <v>40</v>
      </c>
      <c r="B565" s="4" t="s">
        <v>270</v>
      </c>
      <c r="C565" s="4" t="s">
        <v>583</v>
      </c>
      <c r="D565" s="4" t="s">
        <v>584</v>
      </c>
      <c r="E565" s="4" t="s">
        <v>1222</v>
      </c>
      <c r="F565" s="4" t="s">
        <v>1223</v>
      </c>
      <c r="G565" s="5">
        <v>0</v>
      </c>
      <c r="H565" s="5">
        <v>3000</v>
      </c>
      <c r="I565" s="5">
        <v>2928</v>
      </c>
      <c r="J565" s="5">
        <v>72</v>
      </c>
      <c r="K565" s="5">
        <v>97.6</v>
      </c>
    </row>
    <row r="566" spans="1:11" s="2" customFormat="1" ht="26.25" x14ac:dyDescent="0.25">
      <c r="A566" s="4" t="s">
        <v>40</v>
      </c>
      <c r="B566" s="4" t="s">
        <v>270</v>
      </c>
      <c r="C566" s="4" t="s">
        <v>61</v>
      </c>
      <c r="D566" s="4" t="s">
        <v>62</v>
      </c>
      <c r="E566" s="4" t="s">
        <v>271</v>
      </c>
      <c r="F566" s="4" t="s">
        <v>272</v>
      </c>
      <c r="G566" s="5">
        <v>25000</v>
      </c>
      <c r="H566" s="5">
        <v>25000</v>
      </c>
      <c r="I566" s="5">
        <v>4702</v>
      </c>
      <c r="J566" s="5">
        <v>20298</v>
      </c>
      <c r="K566" s="5">
        <v>18.808</v>
      </c>
    </row>
    <row r="567" spans="1:11" s="2" customFormat="1" ht="26.25" x14ac:dyDescent="0.25">
      <c r="A567" s="4" t="s">
        <v>40</v>
      </c>
      <c r="B567" s="4" t="s">
        <v>270</v>
      </c>
      <c r="C567" s="4" t="s">
        <v>61</v>
      </c>
      <c r="D567" s="4" t="s">
        <v>62</v>
      </c>
      <c r="E567" s="4" t="s">
        <v>273</v>
      </c>
      <c r="F567" s="4" t="s">
        <v>274</v>
      </c>
      <c r="G567" s="5">
        <v>110000</v>
      </c>
      <c r="H567" s="5">
        <v>110000</v>
      </c>
      <c r="I567" s="5">
        <v>78028.12</v>
      </c>
      <c r="J567" s="5">
        <v>31971.88</v>
      </c>
      <c r="K567" s="5">
        <v>70.934654545454549</v>
      </c>
    </row>
    <row r="568" spans="1:11" s="2" customFormat="1" ht="13.5" x14ac:dyDescent="0.25">
      <c r="A568" s="4" t="s">
        <v>40</v>
      </c>
      <c r="B568" s="4" t="s">
        <v>270</v>
      </c>
      <c r="C568" s="4" t="s">
        <v>65</v>
      </c>
      <c r="D568" s="4" t="s">
        <v>66</v>
      </c>
      <c r="E568" s="4" t="s">
        <v>273</v>
      </c>
      <c r="F568" s="4" t="s">
        <v>274</v>
      </c>
      <c r="G568" s="5">
        <v>800000</v>
      </c>
      <c r="H568" s="5">
        <v>800000</v>
      </c>
      <c r="I568" s="5">
        <v>397161.33</v>
      </c>
      <c r="J568" s="5">
        <v>402838.67</v>
      </c>
      <c r="K568" s="5">
        <v>49.645166250000003</v>
      </c>
    </row>
    <row r="569" spans="1:11" s="2" customFormat="1" ht="13.5" x14ac:dyDescent="0.25">
      <c r="A569" s="4" t="s">
        <v>40</v>
      </c>
      <c r="B569" s="4" t="s">
        <v>270</v>
      </c>
      <c r="C569" s="4" t="s">
        <v>67</v>
      </c>
      <c r="D569" s="4" t="s">
        <v>68</v>
      </c>
      <c r="E569" s="4" t="s">
        <v>271</v>
      </c>
      <c r="F569" s="4" t="s">
        <v>272</v>
      </c>
      <c r="G569" s="5">
        <v>400000</v>
      </c>
      <c r="H569" s="5">
        <v>440000</v>
      </c>
      <c r="I569" s="5">
        <v>439202.31</v>
      </c>
      <c r="J569" s="5">
        <v>797.69</v>
      </c>
      <c r="K569" s="5">
        <v>99.818706818181823</v>
      </c>
    </row>
    <row r="570" spans="1:11" s="2" customFormat="1" ht="13.5" x14ac:dyDescent="0.25">
      <c r="A570" s="4" t="s">
        <v>40</v>
      </c>
      <c r="B570" s="4" t="s">
        <v>270</v>
      </c>
      <c r="C570" s="4" t="s">
        <v>67</v>
      </c>
      <c r="D570" s="4" t="s">
        <v>68</v>
      </c>
      <c r="E570" s="4" t="s">
        <v>273</v>
      </c>
      <c r="F570" s="4" t="s">
        <v>274</v>
      </c>
      <c r="G570" s="5">
        <v>1000000</v>
      </c>
      <c r="H570" s="5">
        <v>960000</v>
      </c>
      <c r="I570" s="5">
        <v>576045.51</v>
      </c>
      <c r="J570" s="5">
        <v>383954.49</v>
      </c>
      <c r="K570" s="5">
        <v>60.004740624999997</v>
      </c>
    </row>
    <row r="571" spans="1:11" s="2" customFormat="1" ht="13.5" x14ac:dyDescent="0.25">
      <c r="A571" s="4" t="s">
        <v>40</v>
      </c>
      <c r="B571" s="4" t="s">
        <v>270</v>
      </c>
      <c r="C571" s="4" t="s">
        <v>69</v>
      </c>
      <c r="D571" s="4" t="s">
        <v>70</v>
      </c>
      <c r="E571" s="4" t="s">
        <v>271</v>
      </c>
      <c r="F571" s="4" t="s">
        <v>272</v>
      </c>
      <c r="G571" s="5">
        <v>45000</v>
      </c>
      <c r="H571" s="5">
        <v>45000</v>
      </c>
      <c r="I571" s="5">
        <v>0</v>
      </c>
      <c r="J571" s="5">
        <v>45000</v>
      </c>
      <c r="K571" s="5">
        <v>0</v>
      </c>
    </row>
    <row r="572" spans="1:11" s="2" customFormat="1" ht="13.5" x14ac:dyDescent="0.25">
      <c r="A572" s="4" t="s">
        <v>40</v>
      </c>
      <c r="B572" s="4" t="s">
        <v>270</v>
      </c>
      <c r="C572" s="4" t="s">
        <v>71</v>
      </c>
      <c r="D572" s="4" t="s">
        <v>72</v>
      </c>
      <c r="E572" s="4" t="s">
        <v>271</v>
      </c>
      <c r="F572" s="4" t="s">
        <v>272</v>
      </c>
      <c r="G572" s="5">
        <v>5000</v>
      </c>
      <c r="H572" s="5">
        <v>5000</v>
      </c>
      <c r="I572" s="5">
        <v>111.01</v>
      </c>
      <c r="J572" s="5">
        <v>4888.99</v>
      </c>
      <c r="K572" s="5">
        <v>2.2202000000000002</v>
      </c>
    </row>
    <row r="573" spans="1:11" s="2" customFormat="1" ht="13.5" x14ac:dyDescent="0.25">
      <c r="A573" s="4" t="s">
        <v>40</v>
      </c>
      <c r="B573" s="4" t="s">
        <v>270</v>
      </c>
      <c r="C573" s="4" t="s">
        <v>71</v>
      </c>
      <c r="D573" s="4" t="s">
        <v>72</v>
      </c>
      <c r="E573" s="4" t="s">
        <v>273</v>
      </c>
      <c r="F573" s="4" t="s">
        <v>274</v>
      </c>
      <c r="G573" s="5">
        <v>80000</v>
      </c>
      <c r="H573" s="5">
        <v>80000</v>
      </c>
      <c r="I573" s="5">
        <v>43719.63</v>
      </c>
      <c r="J573" s="5">
        <v>36280.370000000003</v>
      </c>
      <c r="K573" s="5">
        <v>54.649537500000001</v>
      </c>
    </row>
    <row r="574" spans="1:11" s="2" customFormat="1" ht="13.5" x14ac:dyDescent="0.25">
      <c r="A574" s="4" t="s">
        <v>40</v>
      </c>
      <c r="B574" s="4" t="s">
        <v>270</v>
      </c>
      <c r="C574" s="4" t="s">
        <v>889</v>
      </c>
      <c r="D574" s="4" t="s">
        <v>890</v>
      </c>
      <c r="E574" s="4" t="s">
        <v>273</v>
      </c>
      <c r="F574" s="4" t="s">
        <v>274</v>
      </c>
      <c r="G574" s="5">
        <v>800000</v>
      </c>
      <c r="H574" s="5">
        <v>1200000</v>
      </c>
      <c r="I574" s="5">
        <v>300525.48</v>
      </c>
      <c r="J574" s="5">
        <v>899474.52</v>
      </c>
      <c r="K574" s="5">
        <v>25.043790000000001</v>
      </c>
    </row>
    <row r="575" spans="1:11" s="2" customFormat="1" ht="13.5" x14ac:dyDescent="0.25">
      <c r="A575" s="4" t="s">
        <v>40</v>
      </c>
      <c r="B575" s="4" t="s">
        <v>270</v>
      </c>
      <c r="C575" s="4" t="s">
        <v>720</v>
      </c>
      <c r="D575" s="4" t="s">
        <v>721</v>
      </c>
      <c r="E575" s="4" t="s">
        <v>271</v>
      </c>
      <c r="F575" s="4" t="s">
        <v>272</v>
      </c>
      <c r="G575" s="5">
        <v>40000</v>
      </c>
      <c r="H575" s="5">
        <v>40000</v>
      </c>
      <c r="I575" s="5">
        <v>24549</v>
      </c>
      <c r="J575" s="5">
        <v>15451</v>
      </c>
      <c r="K575" s="5">
        <v>61.372500000000002</v>
      </c>
    </row>
    <row r="576" spans="1:11" s="2" customFormat="1" ht="13.5" x14ac:dyDescent="0.25">
      <c r="A576" s="4" t="s">
        <v>40</v>
      </c>
      <c r="B576" s="4" t="s">
        <v>270</v>
      </c>
      <c r="C576" s="4" t="s">
        <v>720</v>
      </c>
      <c r="D576" s="4" t="s">
        <v>721</v>
      </c>
      <c r="E576" s="4" t="s">
        <v>273</v>
      </c>
      <c r="F576" s="4" t="s">
        <v>274</v>
      </c>
      <c r="G576" s="5">
        <v>300000</v>
      </c>
      <c r="H576" s="5">
        <v>283000</v>
      </c>
      <c r="I576" s="5">
        <v>169739.58</v>
      </c>
      <c r="J576" s="5">
        <v>113260.42</v>
      </c>
      <c r="K576" s="5">
        <v>59.978650176678443</v>
      </c>
    </row>
    <row r="577" spans="1:11" s="2" customFormat="1" ht="13.5" x14ac:dyDescent="0.25">
      <c r="A577" s="4" t="s">
        <v>40</v>
      </c>
      <c r="B577" s="4" t="s">
        <v>270</v>
      </c>
      <c r="C577" s="4" t="s">
        <v>1010</v>
      </c>
      <c r="D577" s="4" t="s">
        <v>1011</v>
      </c>
      <c r="E577" s="4" t="s">
        <v>273</v>
      </c>
      <c r="F577" s="4" t="s">
        <v>274</v>
      </c>
      <c r="G577" s="5">
        <v>100000</v>
      </c>
      <c r="H577" s="5">
        <v>100000</v>
      </c>
      <c r="I577" s="5">
        <v>39417</v>
      </c>
      <c r="J577" s="5">
        <v>60583</v>
      </c>
      <c r="K577" s="5">
        <v>39.417000000000002</v>
      </c>
    </row>
    <row r="578" spans="1:11" s="2" customFormat="1" ht="13.5" x14ac:dyDescent="0.25">
      <c r="A578" s="4" t="s">
        <v>40</v>
      </c>
      <c r="B578" s="4" t="s">
        <v>270</v>
      </c>
      <c r="C578" s="4" t="s">
        <v>959</v>
      </c>
      <c r="D578" s="4" t="s">
        <v>960</v>
      </c>
      <c r="E578" s="4" t="s">
        <v>273</v>
      </c>
      <c r="F578" s="4" t="s">
        <v>274</v>
      </c>
      <c r="G578" s="5">
        <v>360000</v>
      </c>
      <c r="H578" s="5">
        <v>360000</v>
      </c>
      <c r="I578" s="5">
        <v>134629.76000000001</v>
      </c>
      <c r="J578" s="5">
        <v>225370.23999999999</v>
      </c>
      <c r="K578" s="5">
        <v>37.397155555555557</v>
      </c>
    </row>
    <row r="579" spans="1:11" s="2" customFormat="1" ht="13.5" x14ac:dyDescent="0.25">
      <c r="A579" s="4" t="s">
        <v>40</v>
      </c>
      <c r="B579" s="4" t="s">
        <v>270</v>
      </c>
      <c r="C579" s="4" t="s">
        <v>586</v>
      </c>
      <c r="D579" s="4" t="s">
        <v>587</v>
      </c>
      <c r="E579" s="4" t="s">
        <v>273</v>
      </c>
      <c r="F579" s="4" t="s">
        <v>274</v>
      </c>
      <c r="G579" s="5">
        <v>400000</v>
      </c>
      <c r="H579" s="5">
        <v>400000</v>
      </c>
      <c r="I579" s="5">
        <v>209546</v>
      </c>
      <c r="J579" s="5">
        <v>190454</v>
      </c>
      <c r="K579" s="5">
        <v>52.386499999999998</v>
      </c>
    </row>
    <row r="580" spans="1:11" s="2" customFormat="1" ht="13.5" x14ac:dyDescent="0.25">
      <c r="A580" s="4" t="s">
        <v>40</v>
      </c>
      <c r="B580" s="4" t="s">
        <v>270</v>
      </c>
      <c r="C580" s="4" t="s">
        <v>1190</v>
      </c>
      <c r="D580" s="4" t="s">
        <v>1191</v>
      </c>
      <c r="E580" s="4" t="s">
        <v>273</v>
      </c>
      <c r="F580" s="4" t="s">
        <v>274</v>
      </c>
      <c r="G580" s="5">
        <v>600000</v>
      </c>
      <c r="H580" s="5">
        <v>600000</v>
      </c>
      <c r="I580" s="5">
        <v>392977.44</v>
      </c>
      <c r="J580" s="5">
        <v>207022.56</v>
      </c>
      <c r="K580" s="5">
        <v>65.49624</v>
      </c>
    </row>
    <row r="581" spans="1:11" s="2" customFormat="1" ht="13.5" x14ac:dyDescent="0.25">
      <c r="A581" s="4" t="s">
        <v>40</v>
      </c>
      <c r="B581" s="4" t="s">
        <v>270</v>
      </c>
      <c r="C581" s="4" t="s">
        <v>1190</v>
      </c>
      <c r="D581" s="4" t="s">
        <v>1191</v>
      </c>
      <c r="E581" s="4" t="s">
        <v>1224</v>
      </c>
      <c r="F581" s="4" t="s">
        <v>1225</v>
      </c>
      <c r="G581" s="5">
        <v>100000</v>
      </c>
      <c r="H581" s="5">
        <v>100000</v>
      </c>
      <c r="I581" s="5">
        <v>0</v>
      </c>
      <c r="J581" s="5">
        <v>100000</v>
      </c>
      <c r="K581" s="5">
        <v>0</v>
      </c>
    </row>
    <row r="582" spans="1:11" s="2" customFormat="1" ht="26.25" x14ac:dyDescent="0.25">
      <c r="A582" s="4" t="s">
        <v>40</v>
      </c>
      <c r="B582" s="4" t="s">
        <v>270</v>
      </c>
      <c r="C582" s="4" t="s">
        <v>965</v>
      </c>
      <c r="D582" s="4" t="s">
        <v>966</v>
      </c>
      <c r="E582" s="4" t="s">
        <v>271</v>
      </c>
      <c r="F582" s="4" t="s">
        <v>272</v>
      </c>
      <c r="G582" s="5">
        <v>5000</v>
      </c>
      <c r="H582" s="5">
        <v>5000</v>
      </c>
      <c r="I582" s="5">
        <v>0</v>
      </c>
      <c r="J582" s="5">
        <v>5000</v>
      </c>
      <c r="K582" s="5">
        <v>0</v>
      </c>
    </row>
    <row r="583" spans="1:11" s="2" customFormat="1" ht="26.25" x14ac:dyDescent="0.25">
      <c r="A583" s="4" t="s">
        <v>40</v>
      </c>
      <c r="B583" s="4" t="s">
        <v>270</v>
      </c>
      <c r="C583" s="4" t="s">
        <v>965</v>
      </c>
      <c r="D583" s="4" t="s">
        <v>966</v>
      </c>
      <c r="E583" s="4" t="s">
        <v>273</v>
      </c>
      <c r="F583" s="4" t="s">
        <v>274</v>
      </c>
      <c r="G583" s="5">
        <v>1500000</v>
      </c>
      <c r="H583" s="5">
        <v>1500000</v>
      </c>
      <c r="I583" s="5">
        <v>804153.09</v>
      </c>
      <c r="J583" s="5">
        <v>695846.91</v>
      </c>
      <c r="K583" s="5">
        <v>53.610205999999998</v>
      </c>
    </row>
    <row r="584" spans="1:11" s="2" customFormat="1" ht="13.5" x14ac:dyDescent="0.25">
      <c r="A584" s="4" t="s">
        <v>40</v>
      </c>
      <c r="B584" s="4" t="s">
        <v>270</v>
      </c>
      <c r="C584" s="4" t="s">
        <v>559</v>
      </c>
      <c r="D584" s="4" t="s">
        <v>560</v>
      </c>
      <c r="E584" s="4" t="s">
        <v>271</v>
      </c>
      <c r="F584" s="4" t="s">
        <v>272</v>
      </c>
      <c r="G584" s="5">
        <v>50000</v>
      </c>
      <c r="H584" s="5">
        <v>50000</v>
      </c>
      <c r="I584" s="5">
        <v>12914.2</v>
      </c>
      <c r="J584" s="5">
        <v>37085.800000000003</v>
      </c>
      <c r="K584" s="5">
        <v>25.828399999999998</v>
      </c>
    </row>
    <row r="585" spans="1:11" s="2" customFormat="1" ht="13.5" x14ac:dyDescent="0.25">
      <c r="A585" s="4" t="s">
        <v>40</v>
      </c>
      <c r="B585" s="4" t="s">
        <v>270</v>
      </c>
      <c r="C585" s="4" t="s">
        <v>559</v>
      </c>
      <c r="D585" s="4" t="s">
        <v>560</v>
      </c>
      <c r="E585" s="4" t="s">
        <v>273</v>
      </c>
      <c r="F585" s="4" t="s">
        <v>274</v>
      </c>
      <c r="G585" s="5">
        <v>4600000</v>
      </c>
      <c r="H585" s="5">
        <v>3440000</v>
      </c>
      <c r="I585" s="5">
        <v>2734214.23</v>
      </c>
      <c r="J585" s="5">
        <v>705785.77</v>
      </c>
      <c r="K585" s="5">
        <v>79.482971802325579</v>
      </c>
    </row>
    <row r="586" spans="1:11" s="2" customFormat="1" ht="13.5" x14ac:dyDescent="0.25">
      <c r="A586" s="4" t="s">
        <v>40</v>
      </c>
      <c r="B586" s="4" t="s">
        <v>270</v>
      </c>
      <c r="C586" s="4" t="s">
        <v>559</v>
      </c>
      <c r="D586" s="4" t="s">
        <v>560</v>
      </c>
      <c r="E586" s="4" t="s">
        <v>1226</v>
      </c>
      <c r="F586" s="4" t="s">
        <v>1227</v>
      </c>
      <c r="G586" s="5">
        <v>80000</v>
      </c>
      <c r="H586" s="5">
        <v>80000</v>
      </c>
      <c r="I586" s="5">
        <v>0</v>
      </c>
      <c r="J586" s="5">
        <v>80000</v>
      </c>
      <c r="K586" s="5">
        <v>0</v>
      </c>
    </row>
    <row r="587" spans="1:11" s="2" customFormat="1" ht="13.5" x14ac:dyDescent="0.25">
      <c r="A587" s="4" t="s">
        <v>40</v>
      </c>
      <c r="B587" s="4" t="s">
        <v>270</v>
      </c>
      <c r="C587" s="4" t="s">
        <v>559</v>
      </c>
      <c r="D587" s="4" t="s">
        <v>560</v>
      </c>
      <c r="E587" s="4" t="s">
        <v>1228</v>
      </c>
      <c r="F587" s="4" t="s">
        <v>1229</v>
      </c>
      <c r="G587" s="5">
        <v>200000</v>
      </c>
      <c r="H587" s="5">
        <v>200000</v>
      </c>
      <c r="I587" s="5">
        <v>0</v>
      </c>
      <c r="J587" s="5">
        <v>200000</v>
      </c>
      <c r="K587" s="5">
        <v>0</v>
      </c>
    </row>
    <row r="588" spans="1:11" s="2" customFormat="1" ht="13.5" x14ac:dyDescent="0.25">
      <c r="A588" s="4" t="s">
        <v>40</v>
      </c>
      <c r="B588" s="4" t="s">
        <v>270</v>
      </c>
      <c r="C588" s="4" t="s">
        <v>559</v>
      </c>
      <c r="D588" s="4" t="s">
        <v>560</v>
      </c>
      <c r="E588" s="4" t="s">
        <v>1222</v>
      </c>
      <c r="F588" s="4" t="s">
        <v>1223</v>
      </c>
      <c r="G588" s="5">
        <v>120000</v>
      </c>
      <c r="H588" s="5">
        <v>117000</v>
      </c>
      <c r="I588" s="5">
        <v>113262.47</v>
      </c>
      <c r="J588" s="5">
        <v>3737.53</v>
      </c>
      <c r="K588" s="5">
        <v>96.805529914529913</v>
      </c>
    </row>
    <row r="589" spans="1:11" s="2" customFormat="1" ht="13.5" x14ac:dyDescent="0.25">
      <c r="A589" s="4" t="s">
        <v>40</v>
      </c>
      <c r="B589" s="4" t="s">
        <v>270</v>
      </c>
      <c r="C589" s="4" t="s">
        <v>79</v>
      </c>
      <c r="D589" s="4" t="s">
        <v>574</v>
      </c>
      <c r="E589" s="4" t="s">
        <v>271</v>
      </c>
      <c r="F589" s="4" t="s">
        <v>272</v>
      </c>
      <c r="G589" s="5">
        <v>540000</v>
      </c>
      <c r="H589" s="5">
        <v>540000</v>
      </c>
      <c r="I589" s="5">
        <v>7894.34</v>
      </c>
      <c r="J589" s="5">
        <v>532105.66</v>
      </c>
      <c r="K589" s="5">
        <v>1.4619148148148149</v>
      </c>
    </row>
    <row r="590" spans="1:11" s="2" customFormat="1" ht="13.5" x14ac:dyDescent="0.25">
      <c r="A590" s="4" t="s">
        <v>40</v>
      </c>
      <c r="B590" s="4" t="s">
        <v>270</v>
      </c>
      <c r="C590" s="4" t="s">
        <v>79</v>
      </c>
      <c r="D590" s="4" t="s">
        <v>574</v>
      </c>
      <c r="E590" s="4" t="s">
        <v>273</v>
      </c>
      <c r="F590" s="4" t="s">
        <v>274</v>
      </c>
      <c r="G590" s="5">
        <v>600000</v>
      </c>
      <c r="H590" s="5">
        <v>600000</v>
      </c>
      <c r="I590" s="5">
        <v>176598.17</v>
      </c>
      <c r="J590" s="5">
        <v>423401.83</v>
      </c>
      <c r="K590" s="5">
        <v>29.433028333333333</v>
      </c>
    </row>
    <row r="591" spans="1:11" s="2" customFormat="1" ht="13.5" x14ac:dyDescent="0.25">
      <c r="A591" s="4" t="s">
        <v>40</v>
      </c>
      <c r="B591" s="4" t="s">
        <v>270</v>
      </c>
      <c r="C591" s="4" t="s">
        <v>79</v>
      </c>
      <c r="D591" s="4" t="s">
        <v>574</v>
      </c>
      <c r="E591" s="4" t="s">
        <v>275</v>
      </c>
      <c r="F591" s="4" t="s">
        <v>276</v>
      </c>
      <c r="G591" s="5">
        <v>100000</v>
      </c>
      <c r="H591" s="5">
        <v>100000</v>
      </c>
      <c r="I591" s="5">
        <v>0</v>
      </c>
      <c r="J591" s="5">
        <v>100000</v>
      </c>
      <c r="K591" s="5">
        <v>0</v>
      </c>
    </row>
    <row r="592" spans="1:11" s="2" customFormat="1" ht="13.5" x14ac:dyDescent="0.25">
      <c r="A592" s="4" t="s">
        <v>40</v>
      </c>
      <c r="B592" s="4" t="s">
        <v>270</v>
      </c>
      <c r="C592" s="4" t="s">
        <v>1192</v>
      </c>
      <c r="D592" s="4" t="s">
        <v>1193</v>
      </c>
      <c r="E592" s="4" t="s">
        <v>273</v>
      </c>
      <c r="F592" s="4" t="s">
        <v>274</v>
      </c>
      <c r="G592" s="5">
        <v>100000</v>
      </c>
      <c r="H592" s="5">
        <v>100000</v>
      </c>
      <c r="I592" s="5">
        <v>85771</v>
      </c>
      <c r="J592" s="5">
        <v>14229</v>
      </c>
      <c r="K592" s="5">
        <v>85.771000000000001</v>
      </c>
    </row>
    <row r="593" spans="1:11" s="2" customFormat="1" ht="13.5" x14ac:dyDescent="0.25">
      <c r="A593" s="4" t="s">
        <v>40</v>
      </c>
      <c r="B593" s="4" t="s">
        <v>270</v>
      </c>
      <c r="C593" s="4" t="s">
        <v>1194</v>
      </c>
      <c r="D593" s="4" t="s">
        <v>1195</v>
      </c>
      <c r="E593" s="4" t="s">
        <v>273</v>
      </c>
      <c r="F593" s="4" t="s">
        <v>274</v>
      </c>
      <c r="G593" s="5">
        <v>70000</v>
      </c>
      <c r="H593" s="5">
        <v>70000</v>
      </c>
      <c r="I593" s="5">
        <v>43944.62</v>
      </c>
      <c r="J593" s="5">
        <v>26055.38</v>
      </c>
      <c r="K593" s="5">
        <v>62.778028571428571</v>
      </c>
    </row>
    <row r="594" spans="1:11" s="2" customFormat="1" ht="13.5" x14ac:dyDescent="0.25">
      <c r="A594" s="4" t="s">
        <v>40</v>
      </c>
      <c r="B594" s="4" t="s">
        <v>270</v>
      </c>
      <c r="C594" s="4" t="s">
        <v>831</v>
      </c>
      <c r="D594" s="4" t="s">
        <v>832</v>
      </c>
      <c r="E594" s="4" t="s">
        <v>271</v>
      </c>
      <c r="F594" s="4" t="s">
        <v>272</v>
      </c>
      <c r="G594" s="5">
        <v>200000</v>
      </c>
      <c r="H594" s="5">
        <v>200000</v>
      </c>
      <c r="I594" s="5">
        <v>60142</v>
      </c>
      <c r="J594" s="5">
        <v>139858</v>
      </c>
      <c r="K594" s="5">
        <v>30.071000000000002</v>
      </c>
    </row>
    <row r="595" spans="1:11" s="2" customFormat="1" ht="13.5" x14ac:dyDescent="0.25">
      <c r="A595" s="4" t="s">
        <v>40</v>
      </c>
      <c r="B595" s="4" t="s">
        <v>270</v>
      </c>
      <c r="C595" s="4" t="s">
        <v>831</v>
      </c>
      <c r="D595" s="4" t="s">
        <v>832</v>
      </c>
      <c r="E595" s="4" t="s">
        <v>273</v>
      </c>
      <c r="F595" s="4" t="s">
        <v>274</v>
      </c>
      <c r="G595" s="5">
        <v>200000</v>
      </c>
      <c r="H595" s="5">
        <v>200000</v>
      </c>
      <c r="I595" s="5">
        <v>65243.72</v>
      </c>
      <c r="J595" s="5">
        <v>134756.28</v>
      </c>
      <c r="K595" s="5">
        <v>32.621859999999998</v>
      </c>
    </row>
    <row r="596" spans="1:11" s="2" customFormat="1" ht="13.5" x14ac:dyDescent="0.25">
      <c r="A596" s="4" t="s">
        <v>40</v>
      </c>
      <c r="B596" s="4" t="s">
        <v>270</v>
      </c>
      <c r="C596" s="4" t="s">
        <v>575</v>
      </c>
      <c r="D596" s="4" t="s">
        <v>576</v>
      </c>
      <c r="E596" s="4" t="s">
        <v>273</v>
      </c>
      <c r="F596" s="4" t="s">
        <v>274</v>
      </c>
      <c r="G596" s="5">
        <v>150000</v>
      </c>
      <c r="H596" s="5">
        <v>150000</v>
      </c>
      <c r="I596" s="5">
        <v>75425</v>
      </c>
      <c r="J596" s="5">
        <v>74575</v>
      </c>
      <c r="K596" s="5">
        <v>50.283333333333331</v>
      </c>
    </row>
    <row r="597" spans="1:11" s="2" customFormat="1" ht="13.5" x14ac:dyDescent="0.25">
      <c r="A597" s="4" t="s">
        <v>40</v>
      </c>
      <c r="B597" s="4" t="s">
        <v>270</v>
      </c>
      <c r="C597" s="4" t="s">
        <v>1230</v>
      </c>
      <c r="D597" s="4" t="s">
        <v>1231</v>
      </c>
      <c r="E597" s="4" t="s">
        <v>273</v>
      </c>
      <c r="F597" s="4" t="s">
        <v>274</v>
      </c>
      <c r="G597" s="5">
        <v>50000</v>
      </c>
      <c r="H597" s="5">
        <v>50000</v>
      </c>
      <c r="I597" s="5">
        <v>30000</v>
      </c>
      <c r="J597" s="5">
        <v>20000</v>
      </c>
      <c r="K597" s="5">
        <v>60</v>
      </c>
    </row>
    <row r="598" spans="1:11" s="2" customFormat="1" ht="13.5" x14ac:dyDescent="0.25">
      <c r="A598" s="4" t="s">
        <v>40</v>
      </c>
      <c r="B598" s="4" t="s">
        <v>270</v>
      </c>
      <c r="C598" s="4" t="s">
        <v>730</v>
      </c>
      <c r="D598" s="4" t="s">
        <v>731</v>
      </c>
      <c r="E598" s="4" t="s">
        <v>273</v>
      </c>
      <c r="F598" s="4" t="s">
        <v>274</v>
      </c>
      <c r="G598" s="5">
        <v>220000</v>
      </c>
      <c r="H598" s="5">
        <v>220000</v>
      </c>
      <c r="I598" s="5">
        <v>96924.6</v>
      </c>
      <c r="J598" s="5">
        <v>123075.4</v>
      </c>
      <c r="K598" s="5">
        <v>44.056636363636365</v>
      </c>
    </row>
    <row r="599" spans="1:11" s="2" customFormat="1" ht="26.25" x14ac:dyDescent="0.25">
      <c r="A599" s="4" t="s">
        <v>40</v>
      </c>
      <c r="B599" s="4" t="s">
        <v>270</v>
      </c>
      <c r="C599" s="4" t="s">
        <v>1232</v>
      </c>
      <c r="D599" s="4" t="s">
        <v>1233</v>
      </c>
      <c r="E599" s="4" t="s">
        <v>273</v>
      </c>
      <c r="F599" s="4" t="s">
        <v>274</v>
      </c>
      <c r="G599" s="5">
        <v>180000</v>
      </c>
      <c r="H599" s="5">
        <v>180000</v>
      </c>
      <c r="I599" s="5">
        <v>172535</v>
      </c>
      <c r="J599" s="5">
        <v>7465</v>
      </c>
      <c r="K599" s="5">
        <v>95.852777777777774</v>
      </c>
    </row>
    <row r="600" spans="1:11" s="2" customFormat="1" ht="13.5" x14ac:dyDescent="0.25">
      <c r="A600" s="4" t="s">
        <v>40</v>
      </c>
      <c r="B600" s="4" t="s">
        <v>270</v>
      </c>
      <c r="C600" s="4" t="s">
        <v>973</v>
      </c>
      <c r="D600" s="4" t="s">
        <v>974</v>
      </c>
      <c r="E600" s="4" t="s">
        <v>273</v>
      </c>
      <c r="F600" s="4" t="s">
        <v>274</v>
      </c>
      <c r="G600" s="5">
        <v>25000</v>
      </c>
      <c r="H600" s="5">
        <v>25000</v>
      </c>
      <c r="I600" s="5">
        <v>9217.07</v>
      </c>
      <c r="J600" s="5">
        <v>15782.93</v>
      </c>
      <c r="K600" s="5">
        <v>36.868279999999999</v>
      </c>
    </row>
    <row r="601" spans="1:11" s="2" customFormat="1" ht="13.5" x14ac:dyDescent="0.25">
      <c r="A601" s="4" t="s">
        <v>40</v>
      </c>
      <c r="B601" s="4" t="s">
        <v>270</v>
      </c>
      <c r="C601" s="4" t="s">
        <v>1234</v>
      </c>
      <c r="D601" s="4" t="s">
        <v>1235</v>
      </c>
      <c r="E601" s="4" t="s">
        <v>273</v>
      </c>
      <c r="F601" s="4" t="s">
        <v>274</v>
      </c>
      <c r="G601" s="5">
        <v>1300000</v>
      </c>
      <c r="H601" s="5">
        <v>1300000</v>
      </c>
      <c r="I601" s="5">
        <v>806026.25</v>
      </c>
      <c r="J601" s="5">
        <v>493973.75</v>
      </c>
      <c r="K601" s="5">
        <v>62.002019230769228</v>
      </c>
    </row>
    <row r="602" spans="1:11" s="2" customFormat="1" ht="13.5" x14ac:dyDescent="0.25">
      <c r="A602" s="4" t="s">
        <v>40</v>
      </c>
      <c r="B602" s="4" t="s">
        <v>270</v>
      </c>
      <c r="C602" s="4" t="s">
        <v>1236</v>
      </c>
      <c r="D602" s="4" t="s">
        <v>1237</v>
      </c>
      <c r="E602" s="4" t="s">
        <v>273</v>
      </c>
      <c r="F602" s="4" t="s">
        <v>274</v>
      </c>
      <c r="G602" s="5">
        <v>40000</v>
      </c>
      <c r="H602" s="5">
        <v>40000</v>
      </c>
      <c r="I602" s="5">
        <v>0</v>
      </c>
      <c r="J602" s="5">
        <v>40000</v>
      </c>
      <c r="K602" s="5">
        <v>0</v>
      </c>
    </row>
    <row r="603" spans="1:11" s="2" customFormat="1" ht="13.5" x14ac:dyDescent="0.25">
      <c r="A603" s="85" t="s">
        <v>491</v>
      </c>
      <c r="B603" s="85"/>
      <c r="C603" s="85"/>
      <c r="D603" s="85"/>
      <c r="E603" s="85"/>
      <c r="F603" s="85"/>
      <c r="G603" s="6">
        <v>72026000</v>
      </c>
      <c r="H603" s="6">
        <v>71887000</v>
      </c>
      <c r="I603" s="6">
        <v>39782500.990000002</v>
      </c>
      <c r="J603" s="6">
        <v>32104499.010000002</v>
      </c>
      <c r="K603" s="6">
        <v>55.34</v>
      </c>
    </row>
    <row r="604" spans="1:11" s="2" customFormat="1" ht="13.5" x14ac:dyDescent="0.25">
      <c r="A604" s="85" t="s">
        <v>277</v>
      </c>
      <c r="B604" s="85"/>
      <c r="C604" s="85"/>
      <c r="D604" s="85"/>
      <c r="E604" s="85"/>
      <c r="F604" s="85"/>
      <c r="G604" s="6">
        <v>78172884</v>
      </c>
      <c r="H604" s="6">
        <v>78033884</v>
      </c>
      <c r="I604" s="6">
        <v>43269158.990000002</v>
      </c>
      <c r="J604" s="6">
        <v>34764725.009999998</v>
      </c>
      <c r="K604" s="6">
        <v>55.45</v>
      </c>
    </row>
    <row r="605" spans="1:11" s="2" customFormat="1" ht="13.5" x14ac:dyDescent="0.25">
      <c r="A605" s="4" t="s">
        <v>42</v>
      </c>
      <c r="B605" s="4" t="s">
        <v>1238</v>
      </c>
      <c r="C605" s="4" t="s">
        <v>688</v>
      </c>
      <c r="D605" s="4" t="s">
        <v>689</v>
      </c>
      <c r="E605" s="4" t="s">
        <v>1239</v>
      </c>
      <c r="F605" s="4" t="s">
        <v>1240</v>
      </c>
      <c r="G605" s="5">
        <v>50000</v>
      </c>
      <c r="H605" s="5">
        <v>50000</v>
      </c>
      <c r="I605" s="5">
        <v>0</v>
      </c>
      <c r="J605" s="5">
        <v>50000</v>
      </c>
      <c r="K605" s="5">
        <v>0</v>
      </c>
    </row>
    <row r="606" spans="1:11" s="2" customFormat="1" ht="13.5" x14ac:dyDescent="0.25">
      <c r="A606" s="85" t="s">
        <v>1241</v>
      </c>
      <c r="B606" s="85"/>
      <c r="C606" s="85"/>
      <c r="D606" s="85"/>
      <c r="E606" s="85"/>
      <c r="F606" s="85"/>
      <c r="G606" s="6">
        <v>50000</v>
      </c>
      <c r="H606" s="6">
        <v>50000</v>
      </c>
      <c r="I606" s="6">
        <v>0</v>
      </c>
      <c r="J606" s="6">
        <v>50000</v>
      </c>
      <c r="K606" s="6">
        <v>0</v>
      </c>
    </row>
    <row r="607" spans="1:11" s="2" customFormat="1" ht="13.5" x14ac:dyDescent="0.25">
      <c r="A607" s="85" t="s">
        <v>1242</v>
      </c>
      <c r="B607" s="85"/>
      <c r="C607" s="85"/>
      <c r="D607" s="85"/>
      <c r="E607" s="85"/>
      <c r="F607" s="85"/>
      <c r="G607" s="6">
        <v>50000</v>
      </c>
      <c r="H607" s="6">
        <v>50000</v>
      </c>
      <c r="I607" s="6">
        <v>0</v>
      </c>
      <c r="J607" s="6">
        <v>50000</v>
      </c>
      <c r="K607" s="6">
        <v>0</v>
      </c>
    </row>
    <row r="608" spans="1:11" s="2" customFormat="1" ht="13.5" x14ac:dyDescent="0.25">
      <c r="A608" s="4" t="s">
        <v>44</v>
      </c>
      <c r="B608" s="4" t="s">
        <v>492</v>
      </c>
      <c r="C608" s="4" t="s">
        <v>1243</v>
      </c>
      <c r="D608" s="4" t="s">
        <v>1244</v>
      </c>
      <c r="E608" s="4" t="s">
        <v>1245</v>
      </c>
      <c r="F608" s="4" t="s">
        <v>45</v>
      </c>
      <c r="G608" s="5">
        <v>800000</v>
      </c>
      <c r="H608" s="5">
        <v>800000</v>
      </c>
      <c r="I608" s="5">
        <v>435560.25</v>
      </c>
      <c r="J608" s="5">
        <v>364439.75</v>
      </c>
      <c r="K608" s="5">
        <v>54.44503125</v>
      </c>
    </row>
    <row r="609" spans="1:11" s="2" customFormat="1" ht="13.5" x14ac:dyDescent="0.25">
      <c r="A609" s="4" t="s">
        <v>44</v>
      </c>
      <c r="B609" s="4" t="s">
        <v>492</v>
      </c>
      <c r="C609" s="4" t="s">
        <v>1010</v>
      </c>
      <c r="D609" s="4" t="s">
        <v>1011</v>
      </c>
      <c r="E609" s="4" t="s">
        <v>1245</v>
      </c>
      <c r="F609" s="4" t="s">
        <v>45</v>
      </c>
      <c r="G609" s="5">
        <v>300000</v>
      </c>
      <c r="H609" s="5">
        <v>300000</v>
      </c>
      <c r="I609" s="5">
        <v>124882.57</v>
      </c>
      <c r="J609" s="5">
        <v>175117.43</v>
      </c>
      <c r="K609" s="5">
        <v>41.627523333333336</v>
      </c>
    </row>
    <row r="610" spans="1:11" s="2" customFormat="1" ht="13.5" x14ac:dyDescent="0.25">
      <c r="A610" s="85" t="s">
        <v>495</v>
      </c>
      <c r="B610" s="85"/>
      <c r="C610" s="85"/>
      <c r="D610" s="85"/>
      <c r="E610" s="85"/>
      <c r="F610" s="85"/>
      <c r="G610" s="6">
        <v>1100000</v>
      </c>
      <c r="H610" s="6">
        <v>1100000</v>
      </c>
      <c r="I610" s="6">
        <v>560442.81999999995</v>
      </c>
      <c r="J610" s="6">
        <v>539557.18000000005</v>
      </c>
      <c r="K610" s="6">
        <v>50.95</v>
      </c>
    </row>
    <row r="611" spans="1:11" s="2" customFormat="1" ht="13.5" x14ac:dyDescent="0.25">
      <c r="A611" s="4" t="s">
        <v>44</v>
      </c>
      <c r="B611" s="4" t="s">
        <v>1246</v>
      </c>
      <c r="C611" s="4" t="s">
        <v>1010</v>
      </c>
      <c r="D611" s="4" t="s">
        <v>1011</v>
      </c>
      <c r="E611" s="4" t="s">
        <v>1245</v>
      </c>
      <c r="F611" s="4" t="s">
        <v>45</v>
      </c>
      <c r="G611" s="5">
        <v>1300000</v>
      </c>
      <c r="H611" s="5">
        <v>1300000</v>
      </c>
      <c r="I611" s="5">
        <v>558511</v>
      </c>
      <c r="J611" s="5">
        <v>741489</v>
      </c>
      <c r="K611" s="5">
        <v>42.962384615384615</v>
      </c>
    </row>
    <row r="612" spans="1:11" s="2" customFormat="1" ht="13.5" x14ac:dyDescent="0.25">
      <c r="A612" s="85" t="s">
        <v>1247</v>
      </c>
      <c r="B612" s="85"/>
      <c r="C612" s="85"/>
      <c r="D612" s="85"/>
      <c r="E612" s="85"/>
      <c r="F612" s="85"/>
      <c r="G612" s="6">
        <v>1300000</v>
      </c>
      <c r="H612" s="6">
        <v>1300000</v>
      </c>
      <c r="I612" s="6">
        <v>558511</v>
      </c>
      <c r="J612" s="6">
        <v>741489</v>
      </c>
      <c r="K612" s="6">
        <v>42.96</v>
      </c>
    </row>
    <row r="613" spans="1:11" s="2" customFormat="1" ht="13.5" x14ac:dyDescent="0.25">
      <c r="A613" s="4" t="s">
        <v>44</v>
      </c>
      <c r="B613" s="4" t="s">
        <v>1248</v>
      </c>
      <c r="C613" s="4" t="s">
        <v>973</v>
      </c>
      <c r="D613" s="4" t="s">
        <v>974</v>
      </c>
      <c r="E613" s="4" t="s">
        <v>1245</v>
      </c>
      <c r="F613" s="4" t="s">
        <v>45</v>
      </c>
      <c r="G613" s="5">
        <v>4000000</v>
      </c>
      <c r="H613" s="5">
        <v>4000000</v>
      </c>
      <c r="I613" s="5">
        <v>-250305</v>
      </c>
      <c r="J613" s="5">
        <v>4250305</v>
      </c>
      <c r="K613" s="5">
        <v>-6.257625</v>
      </c>
    </row>
    <row r="614" spans="1:11" s="2" customFormat="1" ht="13.5" x14ac:dyDescent="0.25">
      <c r="A614" s="4" t="s">
        <v>44</v>
      </c>
      <c r="B614" s="4" t="s">
        <v>1248</v>
      </c>
      <c r="C614" s="4" t="s">
        <v>1249</v>
      </c>
      <c r="D614" s="4" t="s">
        <v>1250</v>
      </c>
      <c r="E614" s="4" t="s">
        <v>1245</v>
      </c>
      <c r="F614" s="4" t="s">
        <v>45</v>
      </c>
      <c r="G614" s="5">
        <v>13000000</v>
      </c>
      <c r="H614" s="5">
        <v>13000000</v>
      </c>
      <c r="I614" s="5">
        <v>9317910</v>
      </c>
      <c r="J614" s="5">
        <v>3682090</v>
      </c>
      <c r="K614" s="5">
        <v>71.67623076923077</v>
      </c>
    </row>
    <row r="615" spans="1:11" s="2" customFormat="1" ht="13.5" x14ac:dyDescent="0.25">
      <c r="A615" s="4" t="s">
        <v>44</v>
      </c>
      <c r="B615" s="4" t="s">
        <v>1248</v>
      </c>
      <c r="C615" s="4" t="s">
        <v>688</v>
      </c>
      <c r="D615" s="4" t="s">
        <v>689</v>
      </c>
      <c r="E615" s="4" t="s">
        <v>1251</v>
      </c>
      <c r="F615" s="4" t="s">
        <v>1252</v>
      </c>
      <c r="G615" s="5">
        <v>500000</v>
      </c>
      <c r="H615" s="5">
        <v>450000</v>
      </c>
      <c r="I615" s="5">
        <v>0</v>
      </c>
      <c r="J615" s="5">
        <v>450000</v>
      </c>
      <c r="K615" s="5">
        <v>0</v>
      </c>
    </row>
    <row r="616" spans="1:11" s="2" customFormat="1" ht="13.5" x14ac:dyDescent="0.25">
      <c r="A616" s="85" t="s">
        <v>1253</v>
      </c>
      <c r="B616" s="85"/>
      <c r="C616" s="85"/>
      <c r="D616" s="85"/>
      <c r="E616" s="85"/>
      <c r="F616" s="85"/>
      <c r="G616" s="6">
        <v>17500000</v>
      </c>
      <c r="H616" s="6">
        <v>17450000</v>
      </c>
      <c r="I616" s="6">
        <v>9067605</v>
      </c>
      <c r="J616" s="6">
        <v>8382395</v>
      </c>
      <c r="K616" s="6">
        <v>51.96</v>
      </c>
    </row>
    <row r="617" spans="1:11" s="2" customFormat="1" ht="13.5" x14ac:dyDescent="0.25">
      <c r="A617" s="85" t="s">
        <v>496</v>
      </c>
      <c r="B617" s="85"/>
      <c r="C617" s="85"/>
      <c r="D617" s="85"/>
      <c r="E617" s="85"/>
      <c r="F617" s="85"/>
      <c r="G617" s="6">
        <v>19900000</v>
      </c>
      <c r="H617" s="6">
        <v>19850000</v>
      </c>
      <c r="I617" s="6">
        <v>10186558.82</v>
      </c>
      <c r="J617" s="6">
        <v>9663441.1799999997</v>
      </c>
      <c r="K617" s="6">
        <v>51.32</v>
      </c>
    </row>
    <row r="618" spans="1:11" s="2" customFormat="1" ht="13.5" x14ac:dyDescent="0.25">
      <c r="A618" s="4" t="s">
        <v>46</v>
      </c>
      <c r="B618" s="4" t="s">
        <v>499</v>
      </c>
      <c r="C618" s="4" t="s">
        <v>899</v>
      </c>
      <c r="D618" s="4" t="s">
        <v>900</v>
      </c>
      <c r="E618" s="4"/>
      <c r="F618" s="4"/>
      <c r="G618" s="5">
        <v>0</v>
      </c>
      <c r="H618" s="5">
        <v>0</v>
      </c>
      <c r="I618" s="5">
        <v>1200</v>
      </c>
      <c r="J618" s="5">
        <v>-1200</v>
      </c>
      <c r="K618" s="5">
        <v>0</v>
      </c>
    </row>
    <row r="619" spans="1:11" s="2" customFormat="1" ht="13.5" x14ac:dyDescent="0.25">
      <c r="A619" s="85" t="s">
        <v>500</v>
      </c>
      <c r="B619" s="85"/>
      <c r="C619" s="85"/>
      <c r="D619" s="85"/>
      <c r="E619" s="85"/>
      <c r="F619" s="85"/>
      <c r="G619" s="6">
        <v>0</v>
      </c>
      <c r="H619" s="6">
        <v>0</v>
      </c>
      <c r="I619" s="6">
        <v>1200</v>
      </c>
      <c r="J619" s="6">
        <v>-1200</v>
      </c>
      <c r="K619" s="6">
        <v>0</v>
      </c>
    </row>
    <row r="620" spans="1:11" s="2" customFormat="1" ht="13.5" x14ac:dyDescent="0.25">
      <c r="A620" s="85" t="s">
        <v>501</v>
      </c>
      <c r="B620" s="85"/>
      <c r="C620" s="85"/>
      <c r="D620" s="85"/>
      <c r="E620" s="85"/>
      <c r="F620" s="85"/>
      <c r="G620" s="6">
        <v>0</v>
      </c>
      <c r="H620" s="6">
        <v>0</v>
      </c>
      <c r="I620" s="6">
        <v>1200</v>
      </c>
      <c r="J620" s="6">
        <v>-1200</v>
      </c>
      <c r="K620" s="6">
        <v>0</v>
      </c>
    </row>
    <row r="621" spans="1:11" s="2" customFormat="1" ht="13.5" x14ac:dyDescent="0.25">
      <c r="A621" s="85" t="s">
        <v>48</v>
      </c>
      <c r="B621" s="85"/>
      <c r="C621" s="85"/>
      <c r="D621" s="85"/>
      <c r="E621" s="85"/>
      <c r="F621" s="85"/>
      <c r="G621" s="6">
        <v>365852184</v>
      </c>
      <c r="H621" s="6">
        <v>374292793.79000002</v>
      </c>
      <c r="I621" s="6">
        <v>199194375.59999999</v>
      </c>
      <c r="J621" s="6">
        <v>175098418.19</v>
      </c>
      <c r="K621" s="13">
        <v>53.22</v>
      </c>
    </row>
  </sheetData>
  <mergeCells count="98">
    <mergeCell ref="A616:F616"/>
    <mergeCell ref="A617:F617"/>
    <mergeCell ref="A619:F619"/>
    <mergeCell ref="A620:F620"/>
    <mergeCell ref="A621:F621"/>
    <mergeCell ref="A612:F612"/>
    <mergeCell ref="A498:F498"/>
    <mergeCell ref="A499:F499"/>
    <mergeCell ref="A528:F528"/>
    <mergeCell ref="A529:F529"/>
    <mergeCell ref="A535:F535"/>
    <mergeCell ref="A548:F548"/>
    <mergeCell ref="A603:F603"/>
    <mergeCell ref="A604:F604"/>
    <mergeCell ref="A606:F606"/>
    <mergeCell ref="A607:F607"/>
    <mergeCell ref="A610:F610"/>
    <mergeCell ref="A475:F475"/>
    <mergeCell ref="A413:F413"/>
    <mergeCell ref="A414:F414"/>
    <mergeCell ref="A417:F417"/>
    <mergeCell ref="A421:F421"/>
    <mergeCell ref="A437:F437"/>
    <mergeCell ref="A440:F440"/>
    <mergeCell ref="A448:F448"/>
    <mergeCell ref="A466:F466"/>
    <mergeCell ref="A467:F467"/>
    <mergeCell ref="A470:F470"/>
    <mergeCell ref="A474:F474"/>
    <mergeCell ref="A408:F408"/>
    <mergeCell ref="A331:F331"/>
    <mergeCell ref="A334:F334"/>
    <mergeCell ref="A351:F351"/>
    <mergeCell ref="A358:F358"/>
    <mergeCell ref="A359:F359"/>
    <mergeCell ref="A367:F367"/>
    <mergeCell ref="A373:F373"/>
    <mergeCell ref="A375:F375"/>
    <mergeCell ref="A380:F380"/>
    <mergeCell ref="A398:F398"/>
    <mergeCell ref="A407:F407"/>
    <mergeCell ref="A317:F317"/>
    <mergeCell ref="A177:F177"/>
    <mergeCell ref="A178:F178"/>
    <mergeCell ref="A199:F199"/>
    <mergeCell ref="A221:F221"/>
    <mergeCell ref="A228:F228"/>
    <mergeCell ref="A252:F252"/>
    <mergeCell ref="A253:F253"/>
    <mergeCell ref="A255:F255"/>
    <mergeCell ref="A256:F256"/>
    <mergeCell ref="A271:F271"/>
    <mergeCell ref="A309:F309"/>
    <mergeCell ref="A158:F158"/>
    <mergeCell ref="A48:F48"/>
    <mergeCell ref="A50:F50"/>
    <mergeCell ref="A52:F52"/>
    <mergeCell ref="A54:F54"/>
    <mergeCell ref="A55:F55"/>
    <mergeCell ref="A61:F61"/>
    <mergeCell ref="A139:F139"/>
    <mergeCell ref="A146:F146"/>
    <mergeCell ref="A148:F148"/>
    <mergeCell ref="A152:F152"/>
    <mergeCell ref="A155:F155"/>
    <mergeCell ref="A42:F42"/>
    <mergeCell ref="F1:K1"/>
    <mergeCell ref="F2:K2"/>
    <mergeCell ref="A3:K3"/>
    <mergeCell ref="A4:K4"/>
    <mergeCell ref="G5:K5"/>
    <mergeCell ref="A1:E1"/>
    <mergeCell ref="A2:E2"/>
    <mergeCell ref="A88:F88"/>
    <mergeCell ref="A91:F91"/>
    <mergeCell ref="A94:F94"/>
    <mergeCell ref="A95:F95"/>
    <mergeCell ref="A68:F68"/>
    <mergeCell ref="A73:F73"/>
    <mergeCell ref="A74:F74"/>
    <mergeCell ref="A78:F78"/>
    <mergeCell ref="A126:F126"/>
    <mergeCell ref="A106:F106"/>
    <mergeCell ref="A98:F98"/>
    <mergeCell ref="A101:F101"/>
    <mergeCell ref="A102:F102"/>
    <mergeCell ref="A104:F104"/>
    <mergeCell ref="A16:F16"/>
    <mergeCell ref="A17:F17"/>
    <mergeCell ref="A21:F21"/>
    <mergeCell ref="A22:F22"/>
    <mergeCell ref="A5:A6"/>
    <mergeCell ref="B5:B6"/>
    <mergeCell ref="C5:C6"/>
    <mergeCell ref="D5:D6"/>
    <mergeCell ref="E5:E6"/>
    <mergeCell ref="F5:F6"/>
    <mergeCell ref="A11:F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40C6-FB4B-496E-B6AF-540D86A69BDD}">
  <sheetPr>
    <tabColor rgb="FF00B0F0"/>
  </sheetPr>
  <dimension ref="A1:K204"/>
  <sheetViews>
    <sheetView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3" width="6.7109375" customWidth="1"/>
    <col min="4" max="4" width="48.42578125" customWidth="1"/>
    <col min="5" max="5" width="14.7109375" customWidth="1"/>
    <col min="6" max="6" width="54.5703125" customWidth="1"/>
    <col min="7" max="10" width="15.7109375" customWidth="1"/>
    <col min="11" max="11" width="9.85546875" customWidth="1"/>
  </cols>
  <sheetData>
    <row r="1" spans="1:11" x14ac:dyDescent="0.25">
      <c r="A1" s="82" t="s">
        <v>0</v>
      </c>
      <c r="B1" s="82"/>
      <c r="C1" s="82"/>
      <c r="D1" s="82"/>
      <c r="E1" s="82"/>
      <c r="F1" s="83"/>
      <c r="G1" s="83"/>
      <c r="H1" s="83"/>
      <c r="I1" s="83"/>
      <c r="J1" s="83"/>
      <c r="K1" s="83"/>
    </row>
    <row r="2" spans="1:11" x14ac:dyDescent="0.25">
      <c r="A2" s="82" t="s">
        <v>1</v>
      </c>
      <c r="B2" s="82"/>
      <c r="C2" s="82"/>
      <c r="D2" s="82"/>
      <c r="E2" s="82"/>
      <c r="F2" s="83"/>
      <c r="G2" s="83"/>
      <c r="H2" s="83"/>
      <c r="I2" s="83"/>
      <c r="J2" s="83"/>
      <c r="K2" s="83"/>
    </row>
    <row r="3" spans="1:11" ht="26.25" x14ac:dyDescent="0.25">
      <c r="A3" s="95" t="s">
        <v>1595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2" customFormat="1" ht="14.25" thickBot="1" x14ac:dyDescent="0.3">
      <c r="A4" s="81" t="s">
        <v>49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2" customFormat="1" ht="14.25" thickBot="1" x14ac:dyDescent="0.3">
      <c r="A5" s="86" t="s">
        <v>51</v>
      </c>
      <c r="B5" s="88" t="s">
        <v>555</v>
      </c>
      <c r="C5" s="88" t="s">
        <v>58</v>
      </c>
      <c r="D5" s="88" t="s">
        <v>3</v>
      </c>
      <c r="E5" s="88" t="s">
        <v>77</v>
      </c>
      <c r="F5" s="88" t="s">
        <v>3</v>
      </c>
      <c r="G5" s="90" t="s">
        <v>4</v>
      </c>
      <c r="H5" s="90"/>
      <c r="I5" s="90"/>
      <c r="J5" s="90"/>
      <c r="K5" s="91"/>
    </row>
    <row r="6" spans="1:11" s="2" customFormat="1" ht="30.75" customHeight="1" thickBot="1" x14ac:dyDescent="0.3">
      <c r="A6" s="87"/>
      <c r="B6" s="89"/>
      <c r="C6" s="89"/>
      <c r="D6" s="89"/>
      <c r="E6" s="89"/>
      <c r="F6" s="89"/>
      <c r="G6" s="9" t="s">
        <v>5</v>
      </c>
      <c r="H6" s="9" t="s">
        <v>6</v>
      </c>
      <c r="I6" s="14" t="s">
        <v>55</v>
      </c>
      <c r="J6" s="9" t="s">
        <v>7</v>
      </c>
      <c r="K6" s="10" t="s">
        <v>8</v>
      </c>
    </row>
    <row r="7" spans="1:11" s="2" customFormat="1" ht="13.5" x14ac:dyDescent="0.25">
      <c r="A7" s="7" t="s">
        <v>13</v>
      </c>
      <c r="B7" s="7" t="s">
        <v>83</v>
      </c>
      <c r="C7" s="7" t="s">
        <v>1254</v>
      </c>
      <c r="D7" s="7" t="s">
        <v>1255</v>
      </c>
      <c r="E7" s="7" t="s">
        <v>1256</v>
      </c>
      <c r="F7" s="7" t="s">
        <v>1257</v>
      </c>
      <c r="G7" s="8">
        <v>600000</v>
      </c>
      <c r="H7" s="8">
        <v>550000</v>
      </c>
      <c r="I7" s="8">
        <v>173152</v>
      </c>
      <c r="J7" s="8">
        <v>376848</v>
      </c>
      <c r="K7" s="8">
        <v>31.482181818181818</v>
      </c>
    </row>
    <row r="8" spans="1:11" s="2" customFormat="1" ht="13.5" x14ac:dyDescent="0.25">
      <c r="A8" s="4" t="s">
        <v>13</v>
      </c>
      <c r="B8" s="4" t="s">
        <v>83</v>
      </c>
      <c r="C8" s="4" t="s">
        <v>1254</v>
      </c>
      <c r="D8" s="4" t="s">
        <v>1255</v>
      </c>
      <c r="E8" s="4" t="s">
        <v>1258</v>
      </c>
      <c r="F8" s="4" t="s">
        <v>1259</v>
      </c>
      <c r="G8" s="5">
        <v>750000</v>
      </c>
      <c r="H8" s="5">
        <v>750000</v>
      </c>
      <c r="I8" s="5">
        <v>17545</v>
      </c>
      <c r="J8" s="5">
        <v>732455</v>
      </c>
      <c r="K8" s="5">
        <v>2.3393333333333333</v>
      </c>
    </row>
    <row r="9" spans="1:11" s="2" customFormat="1" ht="13.5" x14ac:dyDescent="0.25">
      <c r="A9" s="4" t="s">
        <v>13</v>
      </c>
      <c r="B9" s="4" t="s">
        <v>83</v>
      </c>
      <c r="C9" s="4" t="s">
        <v>1254</v>
      </c>
      <c r="D9" s="4" t="s">
        <v>1255</v>
      </c>
      <c r="E9" s="4" t="s">
        <v>1260</v>
      </c>
      <c r="F9" s="4" t="s">
        <v>1261</v>
      </c>
      <c r="G9" s="5">
        <v>15000000</v>
      </c>
      <c r="H9" s="5">
        <v>15000000</v>
      </c>
      <c r="I9" s="5">
        <v>34800</v>
      </c>
      <c r="J9" s="5">
        <v>14965200</v>
      </c>
      <c r="K9" s="5">
        <v>0.23200000000000001</v>
      </c>
    </row>
    <row r="10" spans="1:11" s="2" customFormat="1" ht="13.5" x14ac:dyDescent="0.25">
      <c r="A10" s="4" t="s">
        <v>13</v>
      </c>
      <c r="B10" s="4" t="s">
        <v>83</v>
      </c>
      <c r="C10" s="4" t="s">
        <v>1254</v>
      </c>
      <c r="D10" s="4" t="s">
        <v>1255</v>
      </c>
      <c r="E10" s="4" t="s">
        <v>100</v>
      </c>
      <c r="F10" s="4" t="s">
        <v>101</v>
      </c>
      <c r="G10" s="5">
        <v>200000</v>
      </c>
      <c r="H10" s="5">
        <v>0</v>
      </c>
      <c r="I10" s="5">
        <v>0</v>
      </c>
      <c r="J10" s="5">
        <v>0</v>
      </c>
      <c r="K10" s="5">
        <v>0</v>
      </c>
    </row>
    <row r="11" spans="1:11" s="2" customFormat="1" ht="13.5" x14ac:dyDescent="0.25">
      <c r="A11" s="4" t="s">
        <v>13</v>
      </c>
      <c r="B11" s="4" t="s">
        <v>83</v>
      </c>
      <c r="C11" s="4" t="s">
        <v>1254</v>
      </c>
      <c r="D11" s="4" t="s">
        <v>1255</v>
      </c>
      <c r="E11" s="4" t="s">
        <v>1262</v>
      </c>
      <c r="F11" s="4" t="s">
        <v>1263</v>
      </c>
      <c r="G11" s="5">
        <v>200000</v>
      </c>
      <c r="H11" s="5">
        <v>200000</v>
      </c>
      <c r="I11" s="5">
        <v>0</v>
      </c>
      <c r="J11" s="5">
        <v>200000</v>
      </c>
      <c r="K11" s="5">
        <v>0</v>
      </c>
    </row>
    <row r="12" spans="1:11" s="2" customFormat="1" ht="13.5" x14ac:dyDescent="0.25">
      <c r="A12" s="4" t="s">
        <v>13</v>
      </c>
      <c r="B12" s="4" t="s">
        <v>83</v>
      </c>
      <c r="C12" s="4" t="s">
        <v>1254</v>
      </c>
      <c r="D12" s="4" t="s">
        <v>1255</v>
      </c>
      <c r="E12" s="4" t="s">
        <v>1264</v>
      </c>
      <c r="F12" s="4" t="s">
        <v>1265</v>
      </c>
      <c r="G12" s="5">
        <v>3500000</v>
      </c>
      <c r="H12" s="5">
        <v>3500000</v>
      </c>
      <c r="I12" s="5">
        <v>0</v>
      </c>
      <c r="J12" s="5">
        <v>3500000</v>
      </c>
      <c r="K12" s="5">
        <v>0</v>
      </c>
    </row>
    <row r="13" spans="1:11" s="2" customFormat="1" ht="13.5" x14ac:dyDescent="0.25">
      <c r="A13" s="4" t="s">
        <v>13</v>
      </c>
      <c r="B13" s="4" t="s">
        <v>83</v>
      </c>
      <c r="C13" s="4" t="s">
        <v>1254</v>
      </c>
      <c r="D13" s="4" t="s">
        <v>1255</v>
      </c>
      <c r="E13" s="4" t="s">
        <v>1266</v>
      </c>
      <c r="F13" s="4" t="s">
        <v>1267</v>
      </c>
      <c r="G13" s="5">
        <v>250000</v>
      </c>
      <c r="H13" s="5">
        <v>250000</v>
      </c>
      <c r="I13" s="5">
        <v>0</v>
      </c>
      <c r="J13" s="5">
        <v>250000</v>
      </c>
      <c r="K13" s="5">
        <v>0</v>
      </c>
    </row>
    <row r="14" spans="1:11" s="2" customFormat="1" ht="13.5" x14ac:dyDescent="0.25">
      <c r="A14" s="4" t="s">
        <v>13</v>
      </c>
      <c r="B14" s="4" t="s">
        <v>83</v>
      </c>
      <c r="C14" s="4" t="s">
        <v>1254</v>
      </c>
      <c r="D14" s="4" t="s">
        <v>1255</v>
      </c>
      <c r="E14" s="4" t="s">
        <v>1268</v>
      </c>
      <c r="F14" s="4" t="s">
        <v>1269</v>
      </c>
      <c r="G14" s="5">
        <v>2000000</v>
      </c>
      <c r="H14" s="5">
        <v>2000000</v>
      </c>
      <c r="I14" s="5">
        <v>85317</v>
      </c>
      <c r="J14" s="5">
        <v>1914683</v>
      </c>
      <c r="K14" s="5">
        <v>4.2658500000000004</v>
      </c>
    </row>
    <row r="15" spans="1:11" s="2" customFormat="1" ht="13.5" x14ac:dyDescent="0.25">
      <c r="A15" s="4" t="s">
        <v>13</v>
      </c>
      <c r="B15" s="4" t="s">
        <v>83</v>
      </c>
      <c r="C15" s="4" t="s">
        <v>1254</v>
      </c>
      <c r="D15" s="4" t="s">
        <v>1255</v>
      </c>
      <c r="E15" s="4" t="s">
        <v>1270</v>
      </c>
      <c r="F15" s="4" t="s">
        <v>1271</v>
      </c>
      <c r="G15" s="5">
        <v>2400000</v>
      </c>
      <c r="H15" s="5">
        <v>1900000</v>
      </c>
      <c r="I15" s="5">
        <v>0</v>
      </c>
      <c r="J15" s="5">
        <v>1900000</v>
      </c>
      <c r="K15" s="5">
        <v>0</v>
      </c>
    </row>
    <row r="16" spans="1:11" s="2" customFormat="1" ht="13.5" x14ac:dyDescent="0.25">
      <c r="A16" s="4" t="s">
        <v>13</v>
      </c>
      <c r="B16" s="4" t="s">
        <v>83</v>
      </c>
      <c r="C16" s="4" t="s">
        <v>1254</v>
      </c>
      <c r="D16" s="4" t="s">
        <v>1255</v>
      </c>
      <c r="E16" s="4" t="s">
        <v>1272</v>
      </c>
      <c r="F16" s="4" t="s">
        <v>1273</v>
      </c>
      <c r="G16" s="5">
        <v>350000</v>
      </c>
      <c r="H16" s="5">
        <v>350000</v>
      </c>
      <c r="I16" s="5">
        <v>0</v>
      </c>
      <c r="J16" s="5">
        <v>350000</v>
      </c>
      <c r="K16" s="5">
        <v>0</v>
      </c>
    </row>
    <row r="17" spans="1:11" s="2" customFormat="1" ht="13.5" x14ac:dyDescent="0.25">
      <c r="A17" s="4" t="s">
        <v>13</v>
      </c>
      <c r="B17" s="4" t="s">
        <v>83</v>
      </c>
      <c r="C17" s="4" t="s">
        <v>1254</v>
      </c>
      <c r="D17" s="4" t="s">
        <v>1255</v>
      </c>
      <c r="E17" s="4" t="s">
        <v>1274</v>
      </c>
      <c r="F17" s="4" t="s">
        <v>1275</v>
      </c>
      <c r="G17" s="5">
        <v>350000</v>
      </c>
      <c r="H17" s="5">
        <v>350000</v>
      </c>
      <c r="I17" s="5">
        <v>0</v>
      </c>
      <c r="J17" s="5">
        <v>350000</v>
      </c>
      <c r="K17" s="5">
        <v>0</v>
      </c>
    </row>
    <row r="18" spans="1:11" s="2" customFormat="1" ht="13.5" x14ac:dyDescent="0.25">
      <c r="A18" s="4" t="s">
        <v>13</v>
      </c>
      <c r="B18" s="4" t="s">
        <v>83</v>
      </c>
      <c r="C18" s="4" t="s">
        <v>1254</v>
      </c>
      <c r="D18" s="4" t="s">
        <v>1255</v>
      </c>
      <c r="E18" s="4" t="s">
        <v>1276</v>
      </c>
      <c r="F18" s="4" t="s">
        <v>1277</v>
      </c>
      <c r="G18" s="5">
        <v>200000</v>
      </c>
      <c r="H18" s="5">
        <v>250000</v>
      </c>
      <c r="I18" s="5">
        <v>0</v>
      </c>
      <c r="J18" s="5">
        <v>250000</v>
      </c>
      <c r="K18" s="5">
        <v>0</v>
      </c>
    </row>
    <row r="19" spans="1:11" s="2" customFormat="1" ht="13.5" x14ac:dyDescent="0.25">
      <c r="A19" s="4" t="s">
        <v>13</v>
      </c>
      <c r="B19" s="4" t="s">
        <v>83</v>
      </c>
      <c r="C19" s="4" t="s">
        <v>1254</v>
      </c>
      <c r="D19" s="4" t="s">
        <v>1255</v>
      </c>
      <c r="E19" s="4" t="s">
        <v>1278</v>
      </c>
      <c r="F19" s="4" t="s">
        <v>1279</v>
      </c>
      <c r="G19" s="5">
        <v>10500000</v>
      </c>
      <c r="H19" s="5">
        <v>9200000</v>
      </c>
      <c r="I19" s="5">
        <v>1227211.48</v>
      </c>
      <c r="J19" s="5">
        <v>7972788.5199999996</v>
      </c>
      <c r="K19" s="5">
        <v>13.339255217391305</v>
      </c>
    </row>
    <row r="20" spans="1:11" s="2" customFormat="1" ht="13.5" x14ac:dyDescent="0.25">
      <c r="A20" s="4" t="s">
        <v>13</v>
      </c>
      <c r="B20" s="4" t="s">
        <v>83</v>
      </c>
      <c r="C20" s="4" t="s">
        <v>1254</v>
      </c>
      <c r="D20" s="4" t="s">
        <v>1255</v>
      </c>
      <c r="E20" s="4" t="s">
        <v>1280</v>
      </c>
      <c r="F20" s="4" t="s">
        <v>1281</v>
      </c>
      <c r="G20" s="5">
        <v>350000</v>
      </c>
      <c r="H20" s="5">
        <v>350000</v>
      </c>
      <c r="I20" s="5">
        <v>0</v>
      </c>
      <c r="J20" s="5">
        <v>350000</v>
      </c>
      <c r="K20" s="5">
        <v>0</v>
      </c>
    </row>
    <row r="21" spans="1:11" s="2" customFormat="1" ht="13.5" x14ac:dyDescent="0.25">
      <c r="A21" s="4" t="s">
        <v>13</v>
      </c>
      <c r="B21" s="4" t="s">
        <v>83</v>
      </c>
      <c r="C21" s="4" t="s">
        <v>1254</v>
      </c>
      <c r="D21" s="4" t="s">
        <v>1255</v>
      </c>
      <c r="E21" s="4" t="s">
        <v>1282</v>
      </c>
      <c r="F21" s="4" t="s">
        <v>1283</v>
      </c>
      <c r="G21" s="5">
        <v>1900000</v>
      </c>
      <c r="H21" s="5">
        <v>1900000</v>
      </c>
      <c r="I21" s="5">
        <v>42350</v>
      </c>
      <c r="J21" s="5">
        <v>1857650</v>
      </c>
      <c r="K21" s="5">
        <v>2.2289473684210526</v>
      </c>
    </row>
    <row r="22" spans="1:11" s="2" customFormat="1" ht="13.5" x14ac:dyDescent="0.25">
      <c r="A22" s="4" t="s">
        <v>13</v>
      </c>
      <c r="B22" s="4" t="s">
        <v>83</v>
      </c>
      <c r="C22" s="4" t="s">
        <v>1254</v>
      </c>
      <c r="D22" s="4" t="s">
        <v>1255</v>
      </c>
      <c r="E22" s="4" t="s">
        <v>1284</v>
      </c>
      <c r="F22" s="4" t="s">
        <v>1285</v>
      </c>
      <c r="G22" s="5">
        <v>0</v>
      </c>
      <c r="H22" s="5">
        <v>600000</v>
      </c>
      <c r="I22" s="5">
        <v>0</v>
      </c>
      <c r="J22" s="5">
        <v>600000</v>
      </c>
      <c r="K22" s="5">
        <v>0</v>
      </c>
    </row>
    <row r="23" spans="1:11" s="2" customFormat="1" ht="13.5" x14ac:dyDescent="0.25">
      <c r="A23" s="4" t="s">
        <v>13</v>
      </c>
      <c r="B23" s="4" t="s">
        <v>83</v>
      </c>
      <c r="C23" s="4" t="s">
        <v>1254</v>
      </c>
      <c r="D23" s="4" t="s">
        <v>1255</v>
      </c>
      <c r="E23" s="4" t="s">
        <v>1286</v>
      </c>
      <c r="F23" s="4" t="s">
        <v>1287</v>
      </c>
      <c r="G23" s="5">
        <v>0</v>
      </c>
      <c r="H23" s="5">
        <v>500000</v>
      </c>
      <c r="I23" s="5">
        <v>0</v>
      </c>
      <c r="J23" s="5">
        <v>500000</v>
      </c>
      <c r="K23" s="5">
        <v>0</v>
      </c>
    </row>
    <row r="24" spans="1:11" s="2" customFormat="1" ht="13.5" x14ac:dyDescent="0.25">
      <c r="A24" s="4" t="s">
        <v>13</v>
      </c>
      <c r="B24" s="4" t="s">
        <v>83</v>
      </c>
      <c r="C24" s="4" t="s">
        <v>1288</v>
      </c>
      <c r="D24" s="4" t="s">
        <v>1289</v>
      </c>
      <c r="E24" s="4" t="s">
        <v>100</v>
      </c>
      <c r="F24" s="4" t="s">
        <v>101</v>
      </c>
      <c r="G24" s="5">
        <v>0</v>
      </c>
      <c r="H24" s="5">
        <v>200000</v>
      </c>
      <c r="I24" s="5">
        <v>67566.399999999994</v>
      </c>
      <c r="J24" s="5">
        <v>132433.60000000001</v>
      </c>
      <c r="K24" s="5">
        <v>33.783200000000001</v>
      </c>
    </row>
    <row r="25" spans="1:11" s="2" customFormat="1" ht="13.5" x14ac:dyDescent="0.25">
      <c r="A25" s="85" t="s">
        <v>602</v>
      </c>
      <c r="B25" s="85"/>
      <c r="C25" s="85"/>
      <c r="D25" s="85"/>
      <c r="E25" s="85"/>
      <c r="F25" s="85"/>
      <c r="G25" s="6">
        <v>38550000</v>
      </c>
      <c r="H25" s="6">
        <v>37850000</v>
      </c>
      <c r="I25" s="6">
        <v>1647941.88</v>
      </c>
      <c r="J25" s="6">
        <v>36202058.119999997</v>
      </c>
      <c r="K25" s="6">
        <v>4.3499999999999996</v>
      </c>
    </row>
    <row r="26" spans="1:11" s="2" customFormat="1" ht="13.5" x14ac:dyDescent="0.25">
      <c r="A26" s="4" t="s">
        <v>13</v>
      </c>
      <c r="B26" s="4" t="s">
        <v>102</v>
      </c>
      <c r="C26" s="4" t="s">
        <v>1254</v>
      </c>
      <c r="D26" s="4" t="s">
        <v>1255</v>
      </c>
      <c r="E26" s="4" t="s">
        <v>605</v>
      </c>
      <c r="F26" s="4" t="s">
        <v>606</v>
      </c>
      <c r="G26" s="5">
        <v>200000</v>
      </c>
      <c r="H26" s="5">
        <v>220000</v>
      </c>
      <c r="I26" s="5">
        <v>0</v>
      </c>
      <c r="J26" s="5">
        <v>220000</v>
      </c>
      <c r="K26" s="5">
        <v>0</v>
      </c>
    </row>
    <row r="27" spans="1:11" s="2" customFormat="1" ht="13.5" x14ac:dyDescent="0.25">
      <c r="A27" s="4" t="s">
        <v>13</v>
      </c>
      <c r="B27" s="4" t="s">
        <v>102</v>
      </c>
      <c r="C27" s="4" t="s">
        <v>1254</v>
      </c>
      <c r="D27" s="4" t="s">
        <v>1255</v>
      </c>
      <c r="E27" s="4" t="s">
        <v>1290</v>
      </c>
      <c r="F27" s="4" t="s">
        <v>1291</v>
      </c>
      <c r="G27" s="5">
        <v>1800000</v>
      </c>
      <c r="H27" s="5">
        <v>1400000</v>
      </c>
      <c r="I27" s="5">
        <v>0</v>
      </c>
      <c r="J27" s="5">
        <v>1400000</v>
      </c>
      <c r="K27" s="5">
        <v>0</v>
      </c>
    </row>
    <row r="28" spans="1:11" s="2" customFormat="1" ht="13.5" x14ac:dyDescent="0.25">
      <c r="A28" s="4" t="s">
        <v>13</v>
      </c>
      <c r="B28" s="4" t="s">
        <v>102</v>
      </c>
      <c r="C28" s="4" t="s">
        <v>1254</v>
      </c>
      <c r="D28" s="4" t="s">
        <v>1255</v>
      </c>
      <c r="E28" s="4" t="s">
        <v>1292</v>
      </c>
      <c r="F28" s="4" t="s">
        <v>1293</v>
      </c>
      <c r="G28" s="5">
        <v>600000</v>
      </c>
      <c r="H28" s="5">
        <v>600000</v>
      </c>
      <c r="I28" s="5">
        <v>417000</v>
      </c>
      <c r="J28" s="5">
        <v>183000</v>
      </c>
      <c r="K28" s="5">
        <v>69.5</v>
      </c>
    </row>
    <row r="29" spans="1:11" s="2" customFormat="1" ht="13.5" x14ac:dyDescent="0.25">
      <c r="A29" s="4" t="s">
        <v>13</v>
      </c>
      <c r="B29" s="4" t="s">
        <v>102</v>
      </c>
      <c r="C29" s="4" t="s">
        <v>1254</v>
      </c>
      <c r="D29" s="4" t="s">
        <v>1255</v>
      </c>
      <c r="E29" s="4" t="s">
        <v>1294</v>
      </c>
      <c r="F29" s="4" t="s">
        <v>1295</v>
      </c>
      <c r="G29" s="5">
        <v>150000</v>
      </c>
      <c r="H29" s="5">
        <v>150000</v>
      </c>
      <c r="I29" s="5">
        <v>0</v>
      </c>
      <c r="J29" s="5">
        <v>150000</v>
      </c>
      <c r="K29" s="5">
        <v>0</v>
      </c>
    </row>
    <row r="30" spans="1:11" s="2" customFormat="1" ht="13.5" x14ac:dyDescent="0.25">
      <c r="A30" s="4" t="s">
        <v>13</v>
      </c>
      <c r="B30" s="4" t="s">
        <v>102</v>
      </c>
      <c r="C30" s="4" t="s">
        <v>1254</v>
      </c>
      <c r="D30" s="4" t="s">
        <v>1255</v>
      </c>
      <c r="E30" s="4" t="s">
        <v>1296</v>
      </c>
      <c r="F30" s="4" t="s">
        <v>1297</v>
      </c>
      <c r="G30" s="5">
        <v>3000000</v>
      </c>
      <c r="H30" s="5">
        <v>4800000</v>
      </c>
      <c r="I30" s="5">
        <v>221550</v>
      </c>
      <c r="J30" s="5">
        <v>4578450</v>
      </c>
      <c r="K30" s="5">
        <v>4.6156249999999996</v>
      </c>
    </row>
    <row r="31" spans="1:11" s="2" customFormat="1" ht="13.5" x14ac:dyDescent="0.25">
      <c r="A31" s="4" t="s">
        <v>13</v>
      </c>
      <c r="B31" s="4" t="s">
        <v>102</v>
      </c>
      <c r="C31" s="4" t="s">
        <v>1254</v>
      </c>
      <c r="D31" s="4" t="s">
        <v>1255</v>
      </c>
      <c r="E31" s="4" t="s">
        <v>1298</v>
      </c>
      <c r="F31" s="4" t="s">
        <v>1299</v>
      </c>
      <c r="G31" s="5">
        <v>3200000</v>
      </c>
      <c r="H31" s="5">
        <v>3180000</v>
      </c>
      <c r="I31" s="5">
        <v>0</v>
      </c>
      <c r="J31" s="5">
        <v>3180000</v>
      </c>
      <c r="K31" s="5">
        <v>0</v>
      </c>
    </row>
    <row r="32" spans="1:11" s="2" customFormat="1" ht="13.5" x14ac:dyDescent="0.25">
      <c r="A32" s="4" t="s">
        <v>13</v>
      </c>
      <c r="B32" s="4" t="s">
        <v>102</v>
      </c>
      <c r="C32" s="4" t="s">
        <v>1254</v>
      </c>
      <c r="D32" s="4" t="s">
        <v>1255</v>
      </c>
      <c r="E32" s="4" t="s">
        <v>1300</v>
      </c>
      <c r="F32" s="4" t="s">
        <v>1301</v>
      </c>
      <c r="G32" s="5">
        <v>500000</v>
      </c>
      <c r="H32" s="5">
        <v>500000</v>
      </c>
      <c r="I32" s="5">
        <v>0</v>
      </c>
      <c r="J32" s="5">
        <v>500000</v>
      </c>
      <c r="K32" s="5">
        <v>0</v>
      </c>
    </row>
    <row r="33" spans="1:11" s="2" customFormat="1" ht="13.5" x14ac:dyDescent="0.25">
      <c r="A33" s="4" t="s">
        <v>13</v>
      </c>
      <c r="B33" s="4" t="s">
        <v>102</v>
      </c>
      <c r="C33" s="4" t="s">
        <v>1254</v>
      </c>
      <c r="D33" s="4" t="s">
        <v>1255</v>
      </c>
      <c r="E33" s="4" t="s">
        <v>1302</v>
      </c>
      <c r="F33" s="4" t="s">
        <v>1303</v>
      </c>
      <c r="G33" s="5">
        <v>3500000</v>
      </c>
      <c r="H33" s="5">
        <v>3500000</v>
      </c>
      <c r="I33" s="5">
        <v>49610</v>
      </c>
      <c r="J33" s="5">
        <v>3450390</v>
      </c>
      <c r="K33" s="5">
        <v>1.4174285714285715</v>
      </c>
    </row>
    <row r="34" spans="1:11" s="2" customFormat="1" ht="13.5" x14ac:dyDescent="0.25">
      <c r="A34" s="4" t="s">
        <v>13</v>
      </c>
      <c r="B34" s="4" t="s">
        <v>102</v>
      </c>
      <c r="C34" s="4" t="s">
        <v>1254</v>
      </c>
      <c r="D34" s="4" t="s">
        <v>1255</v>
      </c>
      <c r="E34" s="4" t="s">
        <v>1304</v>
      </c>
      <c r="F34" s="4" t="s">
        <v>1305</v>
      </c>
      <c r="G34" s="5">
        <v>0</v>
      </c>
      <c r="H34" s="5">
        <v>250000</v>
      </c>
      <c r="I34" s="5">
        <v>0</v>
      </c>
      <c r="J34" s="5">
        <v>250000</v>
      </c>
      <c r="K34" s="5">
        <v>0</v>
      </c>
    </row>
    <row r="35" spans="1:11" s="2" customFormat="1" ht="13.5" x14ac:dyDescent="0.25">
      <c r="A35" s="4" t="s">
        <v>13</v>
      </c>
      <c r="B35" s="4" t="s">
        <v>102</v>
      </c>
      <c r="C35" s="4" t="s">
        <v>1254</v>
      </c>
      <c r="D35" s="4" t="s">
        <v>1255</v>
      </c>
      <c r="E35" s="4" t="s">
        <v>1306</v>
      </c>
      <c r="F35" s="4" t="s">
        <v>1307</v>
      </c>
      <c r="G35" s="5">
        <v>150000</v>
      </c>
      <c r="H35" s="5">
        <v>150000</v>
      </c>
      <c r="I35" s="5">
        <v>0</v>
      </c>
      <c r="J35" s="5">
        <v>150000</v>
      </c>
      <c r="K35" s="5">
        <v>0</v>
      </c>
    </row>
    <row r="36" spans="1:11" s="2" customFormat="1" ht="13.5" x14ac:dyDescent="0.25">
      <c r="A36" s="85" t="s">
        <v>609</v>
      </c>
      <c r="B36" s="85"/>
      <c r="C36" s="85"/>
      <c r="D36" s="85"/>
      <c r="E36" s="85"/>
      <c r="F36" s="85"/>
      <c r="G36" s="6">
        <v>13100000</v>
      </c>
      <c r="H36" s="6">
        <v>14750000</v>
      </c>
      <c r="I36" s="6">
        <v>688160</v>
      </c>
      <c r="J36" s="6">
        <v>14061840</v>
      </c>
      <c r="K36" s="6">
        <v>4.67</v>
      </c>
    </row>
    <row r="37" spans="1:11" s="2" customFormat="1" ht="13.5" x14ac:dyDescent="0.25">
      <c r="A37" s="4" t="s">
        <v>13</v>
      </c>
      <c r="B37" s="4" t="s">
        <v>105</v>
      </c>
      <c r="C37" s="4" t="s">
        <v>1254</v>
      </c>
      <c r="D37" s="4" t="s">
        <v>1255</v>
      </c>
      <c r="E37" s="4" t="s">
        <v>1308</v>
      </c>
      <c r="F37" s="4" t="s">
        <v>1309</v>
      </c>
      <c r="G37" s="5">
        <v>0</v>
      </c>
      <c r="H37" s="5">
        <v>300000</v>
      </c>
      <c r="I37" s="5">
        <v>0</v>
      </c>
      <c r="J37" s="5">
        <v>300000</v>
      </c>
      <c r="K37" s="5">
        <v>0</v>
      </c>
    </row>
    <row r="38" spans="1:11" s="2" customFormat="1" ht="13.5" x14ac:dyDescent="0.25">
      <c r="A38" s="85" t="s">
        <v>610</v>
      </c>
      <c r="B38" s="85"/>
      <c r="C38" s="85"/>
      <c r="D38" s="85"/>
      <c r="E38" s="85"/>
      <c r="F38" s="85"/>
      <c r="G38" s="6">
        <v>0</v>
      </c>
      <c r="H38" s="6">
        <v>300000</v>
      </c>
      <c r="I38" s="6">
        <v>0</v>
      </c>
      <c r="J38" s="6">
        <v>300000</v>
      </c>
      <c r="K38" s="6">
        <v>0</v>
      </c>
    </row>
    <row r="39" spans="1:11" s="2" customFormat="1" ht="13.5" x14ac:dyDescent="0.25">
      <c r="A39" s="85" t="s">
        <v>108</v>
      </c>
      <c r="B39" s="85"/>
      <c r="C39" s="85"/>
      <c r="D39" s="85"/>
      <c r="E39" s="85"/>
      <c r="F39" s="85"/>
      <c r="G39" s="6">
        <v>51650000</v>
      </c>
      <c r="H39" s="6">
        <v>52900000</v>
      </c>
      <c r="I39" s="6">
        <v>2336101.88</v>
      </c>
      <c r="J39" s="6">
        <v>50563898.119999997</v>
      </c>
      <c r="K39" s="6">
        <v>4.42</v>
      </c>
    </row>
    <row r="40" spans="1:11" s="2" customFormat="1" ht="13.5" x14ac:dyDescent="0.25">
      <c r="A40" s="4" t="s">
        <v>15</v>
      </c>
      <c r="B40" s="4" t="s">
        <v>109</v>
      </c>
      <c r="C40" s="4" t="s">
        <v>1254</v>
      </c>
      <c r="D40" s="4" t="s">
        <v>1255</v>
      </c>
      <c r="E40" s="4" t="s">
        <v>1310</v>
      </c>
      <c r="F40" s="4" t="s">
        <v>1311</v>
      </c>
      <c r="G40" s="5">
        <v>0</v>
      </c>
      <c r="H40" s="5">
        <v>30000</v>
      </c>
      <c r="I40" s="5">
        <v>26700</v>
      </c>
      <c r="J40" s="5">
        <v>3300</v>
      </c>
      <c r="K40" s="5">
        <v>89</v>
      </c>
    </row>
    <row r="41" spans="1:11" s="2" customFormat="1" ht="13.5" x14ac:dyDescent="0.25">
      <c r="A41" s="4" t="s">
        <v>15</v>
      </c>
      <c r="B41" s="4" t="s">
        <v>109</v>
      </c>
      <c r="C41" s="4" t="s">
        <v>1254</v>
      </c>
      <c r="D41" s="4" t="s">
        <v>1255</v>
      </c>
      <c r="E41" s="4" t="s">
        <v>1312</v>
      </c>
      <c r="F41" s="4" t="s">
        <v>1313</v>
      </c>
      <c r="G41" s="5">
        <v>11000000</v>
      </c>
      <c r="H41" s="5">
        <v>11000000</v>
      </c>
      <c r="I41" s="5">
        <v>210782</v>
      </c>
      <c r="J41" s="5">
        <v>10789218</v>
      </c>
      <c r="K41" s="5">
        <v>1.9161999999999999</v>
      </c>
    </row>
    <row r="42" spans="1:11" s="2" customFormat="1" ht="13.5" x14ac:dyDescent="0.25">
      <c r="A42" s="4" t="s">
        <v>15</v>
      </c>
      <c r="B42" s="4" t="s">
        <v>109</v>
      </c>
      <c r="C42" s="4" t="s">
        <v>1254</v>
      </c>
      <c r="D42" s="4" t="s">
        <v>1255</v>
      </c>
      <c r="E42" s="4" t="s">
        <v>1314</v>
      </c>
      <c r="F42" s="4" t="s">
        <v>1315</v>
      </c>
      <c r="G42" s="5">
        <v>550000</v>
      </c>
      <c r="H42" s="5">
        <v>550000</v>
      </c>
      <c r="I42" s="5">
        <v>0</v>
      </c>
      <c r="J42" s="5">
        <v>550000</v>
      </c>
      <c r="K42" s="5">
        <v>0</v>
      </c>
    </row>
    <row r="43" spans="1:11" s="2" customFormat="1" ht="13.5" x14ac:dyDescent="0.25">
      <c r="A43" s="4" t="s">
        <v>15</v>
      </c>
      <c r="B43" s="4" t="s">
        <v>109</v>
      </c>
      <c r="C43" s="4" t="s">
        <v>1254</v>
      </c>
      <c r="D43" s="4" t="s">
        <v>1255</v>
      </c>
      <c r="E43" s="4" t="s">
        <v>1316</v>
      </c>
      <c r="F43" s="4" t="s">
        <v>1317</v>
      </c>
      <c r="G43" s="5">
        <v>300000</v>
      </c>
      <c r="H43" s="5">
        <v>300000</v>
      </c>
      <c r="I43" s="5">
        <v>0</v>
      </c>
      <c r="J43" s="5">
        <v>300000</v>
      </c>
      <c r="K43" s="5">
        <v>0</v>
      </c>
    </row>
    <row r="44" spans="1:11" s="2" customFormat="1" ht="13.5" x14ac:dyDescent="0.25">
      <c r="A44" s="85" t="s">
        <v>435</v>
      </c>
      <c r="B44" s="85"/>
      <c r="C44" s="85"/>
      <c r="D44" s="85"/>
      <c r="E44" s="85"/>
      <c r="F44" s="85"/>
      <c r="G44" s="6">
        <v>11850000</v>
      </c>
      <c r="H44" s="6">
        <v>11880000</v>
      </c>
      <c r="I44" s="6">
        <v>237482</v>
      </c>
      <c r="J44" s="6">
        <v>11642518</v>
      </c>
      <c r="K44" s="6">
        <v>2</v>
      </c>
    </row>
    <row r="45" spans="1:11" s="2" customFormat="1" ht="13.5" x14ac:dyDescent="0.25">
      <c r="A45" s="4" t="s">
        <v>15</v>
      </c>
      <c r="B45" s="4" t="s">
        <v>114</v>
      </c>
      <c r="C45" s="4" t="s">
        <v>1254</v>
      </c>
      <c r="D45" s="4" t="s">
        <v>1255</v>
      </c>
      <c r="E45" s="4" t="s">
        <v>1318</v>
      </c>
      <c r="F45" s="4" t="s">
        <v>1319</v>
      </c>
      <c r="G45" s="5">
        <v>8000000</v>
      </c>
      <c r="H45" s="5">
        <v>1000000</v>
      </c>
      <c r="I45" s="5">
        <v>390952</v>
      </c>
      <c r="J45" s="5">
        <v>609048</v>
      </c>
      <c r="K45" s="5">
        <v>39.095199999999998</v>
      </c>
    </row>
    <row r="46" spans="1:11" s="2" customFormat="1" ht="13.5" x14ac:dyDescent="0.25">
      <c r="A46" s="4" t="s">
        <v>15</v>
      </c>
      <c r="B46" s="4" t="s">
        <v>114</v>
      </c>
      <c r="C46" s="4" t="s">
        <v>1254</v>
      </c>
      <c r="D46" s="4" t="s">
        <v>1255</v>
      </c>
      <c r="E46" s="4" t="s">
        <v>1320</v>
      </c>
      <c r="F46" s="4" t="s">
        <v>1321</v>
      </c>
      <c r="G46" s="5">
        <v>500000</v>
      </c>
      <c r="H46" s="5">
        <v>500000</v>
      </c>
      <c r="I46" s="5">
        <v>0</v>
      </c>
      <c r="J46" s="5">
        <v>500000</v>
      </c>
      <c r="K46" s="5">
        <v>0</v>
      </c>
    </row>
    <row r="47" spans="1:11" s="2" customFormat="1" ht="13.5" x14ac:dyDescent="0.25">
      <c r="A47" s="4" t="s">
        <v>15</v>
      </c>
      <c r="B47" s="4" t="s">
        <v>114</v>
      </c>
      <c r="C47" s="4" t="s">
        <v>1254</v>
      </c>
      <c r="D47" s="4" t="s">
        <v>1255</v>
      </c>
      <c r="E47" s="4" t="s">
        <v>1322</v>
      </c>
      <c r="F47" s="4" t="s">
        <v>1323</v>
      </c>
      <c r="G47" s="5">
        <v>250000</v>
      </c>
      <c r="H47" s="5">
        <v>250000</v>
      </c>
      <c r="I47" s="5">
        <v>0</v>
      </c>
      <c r="J47" s="5">
        <v>250000</v>
      </c>
      <c r="K47" s="5">
        <v>0</v>
      </c>
    </row>
    <row r="48" spans="1:11" s="2" customFormat="1" ht="13.5" x14ac:dyDescent="0.25">
      <c r="A48" s="4" t="s">
        <v>15</v>
      </c>
      <c r="B48" s="4" t="s">
        <v>114</v>
      </c>
      <c r="C48" s="4" t="s">
        <v>1254</v>
      </c>
      <c r="D48" s="4" t="s">
        <v>1255</v>
      </c>
      <c r="E48" s="4" t="s">
        <v>1324</v>
      </c>
      <c r="F48" s="4" t="s">
        <v>1325</v>
      </c>
      <c r="G48" s="5">
        <v>1150000</v>
      </c>
      <c r="H48" s="5">
        <v>1150000</v>
      </c>
      <c r="I48" s="5">
        <v>0</v>
      </c>
      <c r="J48" s="5">
        <v>1150000</v>
      </c>
      <c r="K48" s="5">
        <v>0</v>
      </c>
    </row>
    <row r="49" spans="1:11" s="2" customFormat="1" ht="13.5" x14ac:dyDescent="0.25">
      <c r="A49" s="4" t="s">
        <v>15</v>
      </c>
      <c r="B49" s="4" t="s">
        <v>114</v>
      </c>
      <c r="C49" s="4" t="s">
        <v>1254</v>
      </c>
      <c r="D49" s="4" t="s">
        <v>1255</v>
      </c>
      <c r="E49" s="4" t="s">
        <v>1326</v>
      </c>
      <c r="F49" s="4" t="s">
        <v>1327</v>
      </c>
      <c r="G49" s="5">
        <v>12000000</v>
      </c>
      <c r="H49" s="5">
        <v>11750000</v>
      </c>
      <c r="I49" s="5">
        <v>0</v>
      </c>
      <c r="J49" s="5">
        <v>11750000</v>
      </c>
      <c r="K49" s="5">
        <v>0</v>
      </c>
    </row>
    <row r="50" spans="1:11" s="2" customFormat="1" ht="13.5" x14ac:dyDescent="0.25">
      <c r="A50" s="4" t="s">
        <v>15</v>
      </c>
      <c r="B50" s="4" t="s">
        <v>114</v>
      </c>
      <c r="C50" s="4" t="s">
        <v>1254</v>
      </c>
      <c r="D50" s="4" t="s">
        <v>1255</v>
      </c>
      <c r="E50" s="4" t="s">
        <v>1328</v>
      </c>
      <c r="F50" s="4" t="s">
        <v>1329</v>
      </c>
      <c r="G50" s="5">
        <v>400000</v>
      </c>
      <c r="H50" s="5">
        <v>400000</v>
      </c>
      <c r="I50" s="5">
        <v>0</v>
      </c>
      <c r="J50" s="5">
        <v>400000</v>
      </c>
      <c r="K50" s="5">
        <v>0</v>
      </c>
    </row>
    <row r="51" spans="1:11" s="2" customFormat="1" ht="13.5" x14ac:dyDescent="0.25">
      <c r="A51" s="4" t="s">
        <v>15</v>
      </c>
      <c r="B51" s="4" t="s">
        <v>114</v>
      </c>
      <c r="C51" s="4" t="s">
        <v>1254</v>
      </c>
      <c r="D51" s="4" t="s">
        <v>1255</v>
      </c>
      <c r="E51" s="4" t="s">
        <v>1330</v>
      </c>
      <c r="F51" s="4" t="s">
        <v>1331</v>
      </c>
      <c r="G51" s="5">
        <v>0</v>
      </c>
      <c r="H51" s="5">
        <v>250000</v>
      </c>
      <c r="I51" s="5">
        <v>12100</v>
      </c>
      <c r="J51" s="5">
        <v>237900</v>
      </c>
      <c r="K51" s="5">
        <v>4.84</v>
      </c>
    </row>
    <row r="52" spans="1:11" s="2" customFormat="1" ht="13.5" x14ac:dyDescent="0.25">
      <c r="A52" s="85" t="s">
        <v>634</v>
      </c>
      <c r="B52" s="85"/>
      <c r="C52" s="85"/>
      <c r="D52" s="85"/>
      <c r="E52" s="85"/>
      <c r="F52" s="85"/>
      <c r="G52" s="6">
        <v>22300000</v>
      </c>
      <c r="H52" s="6">
        <v>15300000</v>
      </c>
      <c r="I52" s="6">
        <v>403052</v>
      </c>
      <c r="J52" s="6">
        <v>14896948</v>
      </c>
      <c r="K52" s="6">
        <v>2.63</v>
      </c>
    </row>
    <row r="53" spans="1:11" s="2" customFormat="1" ht="13.5" x14ac:dyDescent="0.25">
      <c r="A53" s="4" t="s">
        <v>15</v>
      </c>
      <c r="B53" s="4" t="s">
        <v>119</v>
      </c>
      <c r="C53" s="4" t="s">
        <v>1254</v>
      </c>
      <c r="D53" s="4" t="s">
        <v>1255</v>
      </c>
      <c r="E53" s="4" t="s">
        <v>1332</v>
      </c>
      <c r="F53" s="4" t="s">
        <v>1333</v>
      </c>
      <c r="G53" s="5">
        <v>300000</v>
      </c>
      <c r="H53" s="5">
        <v>1100000</v>
      </c>
      <c r="I53" s="5">
        <v>116160</v>
      </c>
      <c r="J53" s="5">
        <v>983840</v>
      </c>
      <c r="K53" s="5">
        <v>10.56</v>
      </c>
    </row>
    <row r="54" spans="1:11" s="2" customFormat="1" ht="13.5" x14ac:dyDescent="0.25">
      <c r="A54" s="85" t="s">
        <v>637</v>
      </c>
      <c r="B54" s="85"/>
      <c r="C54" s="85"/>
      <c r="D54" s="85"/>
      <c r="E54" s="85"/>
      <c r="F54" s="85"/>
      <c r="G54" s="6">
        <v>300000</v>
      </c>
      <c r="H54" s="6">
        <v>1100000</v>
      </c>
      <c r="I54" s="6">
        <v>116160</v>
      </c>
      <c r="J54" s="6">
        <v>983840</v>
      </c>
      <c r="K54" s="6">
        <v>10.56</v>
      </c>
    </row>
    <row r="55" spans="1:11" s="2" customFormat="1" ht="13.5" x14ac:dyDescent="0.25">
      <c r="A55" s="85" t="s">
        <v>124</v>
      </c>
      <c r="B55" s="85"/>
      <c r="C55" s="85"/>
      <c r="D55" s="85"/>
      <c r="E55" s="85"/>
      <c r="F55" s="85"/>
      <c r="G55" s="6">
        <v>34450000</v>
      </c>
      <c r="H55" s="6">
        <v>28280000</v>
      </c>
      <c r="I55" s="6">
        <v>756694</v>
      </c>
      <c r="J55" s="6">
        <v>27523306</v>
      </c>
      <c r="K55" s="6">
        <v>2.68</v>
      </c>
    </row>
    <row r="56" spans="1:11" s="2" customFormat="1" ht="13.5" x14ac:dyDescent="0.25">
      <c r="A56" s="4" t="s">
        <v>17</v>
      </c>
      <c r="B56" s="4" t="s">
        <v>436</v>
      </c>
      <c r="C56" s="4" t="s">
        <v>1334</v>
      </c>
      <c r="D56" s="4" t="s">
        <v>1335</v>
      </c>
      <c r="E56" s="4" t="s">
        <v>1336</v>
      </c>
      <c r="F56" s="4" t="s">
        <v>1337</v>
      </c>
      <c r="G56" s="5">
        <v>3150000</v>
      </c>
      <c r="H56" s="5">
        <v>7000000</v>
      </c>
      <c r="I56" s="5">
        <v>3500000</v>
      </c>
      <c r="J56" s="5">
        <v>3500000</v>
      </c>
      <c r="K56" s="5">
        <v>50</v>
      </c>
    </row>
    <row r="57" spans="1:11" s="2" customFormat="1" ht="13.5" x14ac:dyDescent="0.25">
      <c r="A57" s="4" t="s">
        <v>17</v>
      </c>
      <c r="B57" s="4" t="s">
        <v>436</v>
      </c>
      <c r="C57" s="4" t="s">
        <v>1334</v>
      </c>
      <c r="D57" s="4" t="s">
        <v>1335</v>
      </c>
      <c r="E57" s="4" t="s">
        <v>1338</v>
      </c>
      <c r="F57" s="4" t="s">
        <v>1339</v>
      </c>
      <c r="G57" s="5">
        <v>150000</v>
      </c>
      <c r="H57" s="5">
        <v>150000</v>
      </c>
      <c r="I57" s="5">
        <v>150000</v>
      </c>
      <c r="J57" s="5">
        <v>0</v>
      </c>
      <c r="K57" s="5">
        <v>100</v>
      </c>
    </row>
    <row r="58" spans="1:11" s="2" customFormat="1" ht="13.5" x14ac:dyDescent="0.25">
      <c r="A58" s="4" t="s">
        <v>17</v>
      </c>
      <c r="B58" s="4" t="s">
        <v>436</v>
      </c>
      <c r="C58" s="4" t="s">
        <v>1334</v>
      </c>
      <c r="D58" s="4" t="s">
        <v>1335</v>
      </c>
      <c r="E58" s="4" t="s">
        <v>1340</v>
      </c>
      <c r="F58" s="4" t="s">
        <v>1341</v>
      </c>
      <c r="G58" s="5">
        <v>100000</v>
      </c>
      <c r="H58" s="5">
        <v>100000</v>
      </c>
      <c r="I58" s="5">
        <v>0</v>
      </c>
      <c r="J58" s="5">
        <v>100000</v>
      </c>
      <c r="K58" s="5">
        <v>0</v>
      </c>
    </row>
    <row r="59" spans="1:11" s="2" customFormat="1" ht="13.5" x14ac:dyDescent="0.25">
      <c r="A59" s="85" t="s">
        <v>443</v>
      </c>
      <c r="B59" s="85"/>
      <c r="C59" s="85"/>
      <c r="D59" s="85"/>
      <c r="E59" s="85"/>
      <c r="F59" s="85"/>
      <c r="G59" s="6">
        <v>3400000</v>
      </c>
      <c r="H59" s="6">
        <v>7250000</v>
      </c>
      <c r="I59" s="6">
        <v>3650000</v>
      </c>
      <c r="J59" s="6">
        <v>3600000</v>
      </c>
      <c r="K59" s="6">
        <v>50.34</v>
      </c>
    </row>
    <row r="60" spans="1:11" s="2" customFormat="1" ht="13.5" x14ac:dyDescent="0.25">
      <c r="A60" s="4" t="s">
        <v>17</v>
      </c>
      <c r="B60" s="4" t="s">
        <v>444</v>
      </c>
      <c r="C60" s="4" t="s">
        <v>1334</v>
      </c>
      <c r="D60" s="4" t="s">
        <v>1335</v>
      </c>
      <c r="E60" s="4" t="s">
        <v>1342</v>
      </c>
      <c r="F60" s="4" t="s">
        <v>1343</v>
      </c>
      <c r="G60" s="5">
        <v>2200000</v>
      </c>
      <c r="H60" s="5">
        <v>2200000</v>
      </c>
      <c r="I60" s="5">
        <v>1200000</v>
      </c>
      <c r="J60" s="5">
        <v>1000000</v>
      </c>
      <c r="K60" s="5">
        <v>54.545454545454547</v>
      </c>
    </row>
    <row r="61" spans="1:11" s="2" customFormat="1" ht="13.5" x14ac:dyDescent="0.25">
      <c r="A61" s="4" t="s">
        <v>17</v>
      </c>
      <c r="B61" s="4" t="s">
        <v>444</v>
      </c>
      <c r="C61" s="4" t="s">
        <v>1334</v>
      </c>
      <c r="D61" s="4" t="s">
        <v>1335</v>
      </c>
      <c r="E61" s="4" t="s">
        <v>1344</v>
      </c>
      <c r="F61" s="4" t="s">
        <v>1345</v>
      </c>
      <c r="G61" s="5">
        <v>30000000</v>
      </c>
      <c r="H61" s="5">
        <v>40000000</v>
      </c>
      <c r="I61" s="5">
        <v>0</v>
      </c>
      <c r="J61" s="5">
        <v>40000000</v>
      </c>
      <c r="K61" s="5">
        <v>0</v>
      </c>
    </row>
    <row r="62" spans="1:11" s="2" customFormat="1" ht="13.5" x14ac:dyDescent="0.25">
      <c r="A62" s="4" t="s">
        <v>17</v>
      </c>
      <c r="B62" s="4" t="s">
        <v>444</v>
      </c>
      <c r="C62" s="4" t="s">
        <v>1334</v>
      </c>
      <c r="D62" s="4" t="s">
        <v>1335</v>
      </c>
      <c r="E62" s="4" t="s">
        <v>1346</v>
      </c>
      <c r="F62" s="4" t="s">
        <v>1347</v>
      </c>
      <c r="G62" s="5">
        <v>11000000</v>
      </c>
      <c r="H62" s="5">
        <v>7500000</v>
      </c>
      <c r="I62" s="5">
        <v>0</v>
      </c>
      <c r="J62" s="5">
        <v>7500000</v>
      </c>
      <c r="K62" s="5">
        <v>0</v>
      </c>
    </row>
    <row r="63" spans="1:11" s="2" customFormat="1" ht="13.5" x14ac:dyDescent="0.25">
      <c r="A63" s="4" t="s">
        <v>17</v>
      </c>
      <c r="B63" s="4" t="s">
        <v>444</v>
      </c>
      <c r="C63" s="4" t="s">
        <v>1334</v>
      </c>
      <c r="D63" s="4" t="s">
        <v>1335</v>
      </c>
      <c r="E63" s="4" t="s">
        <v>1348</v>
      </c>
      <c r="F63" s="4" t="s">
        <v>1349</v>
      </c>
      <c r="G63" s="5">
        <v>600000</v>
      </c>
      <c r="H63" s="5">
        <v>600000</v>
      </c>
      <c r="I63" s="5">
        <v>0</v>
      </c>
      <c r="J63" s="5">
        <v>600000</v>
      </c>
      <c r="K63" s="5">
        <v>0</v>
      </c>
    </row>
    <row r="64" spans="1:11" s="2" customFormat="1" ht="13.5" x14ac:dyDescent="0.25">
      <c r="A64" s="4" t="s">
        <v>17</v>
      </c>
      <c r="B64" s="4" t="s">
        <v>444</v>
      </c>
      <c r="C64" s="4" t="s">
        <v>1334</v>
      </c>
      <c r="D64" s="4" t="s">
        <v>1335</v>
      </c>
      <c r="E64" s="4" t="s">
        <v>1350</v>
      </c>
      <c r="F64" s="4" t="s">
        <v>1351</v>
      </c>
      <c r="G64" s="5">
        <v>300000</v>
      </c>
      <c r="H64" s="5">
        <v>300000</v>
      </c>
      <c r="I64" s="5">
        <v>0</v>
      </c>
      <c r="J64" s="5">
        <v>300000</v>
      </c>
      <c r="K64" s="5">
        <v>0</v>
      </c>
    </row>
    <row r="65" spans="1:11" s="2" customFormat="1" ht="13.5" x14ac:dyDescent="0.25">
      <c r="A65" s="4" t="s">
        <v>17</v>
      </c>
      <c r="B65" s="4" t="s">
        <v>444</v>
      </c>
      <c r="C65" s="4" t="s">
        <v>1334</v>
      </c>
      <c r="D65" s="4" t="s">
        <v>1335</v>
      </c>
      <c r="E65" s="4" t="s">
        <v>1352</v>
      </c>
      <c r="F65" s="4" t="s">
        <v>1353</v>
      </c>
      <c r="G65" s="5">
        <v>3500000</v>
      </c>
      <c r="H65" s="5">
        <v>3500000</v>
      </c>
      <c r="I65" s="5">
        <v>0</v>
      </c>
      <c r="J65" s="5">
        <v>3500000</v>
      </c>
      <c r="K65" s="5">
        <v>0</v>
      </c>
    </row>
    <row r="66" spans="1:11" s="2" customFormat="1" ht="13.5" x14ac:dyDescent="0.25">
      <c r="A66" s="4" t="s">
        <v>17</v>
      </c>
      <c r="B66" s="4" t="s">
        <v>444</v>
      </c>
      <c r="C66" s="4" t="s">
        <v>1334</v>
      </c>
      <c r="D66" s="4" t="s">
        <v>1335</v>
      </c>
      <c r="E66" s="4" t="s">
        <v>1354</v>
      </c>
      <c r="F66" s="4" t="s">
        <v>1355</v>
      </c>
      <c r="G66" s="5">
        <v>450000</v>
      </c>
      <c r="H66" s="5">
        <v>450000</v>
      </c>
      <c r="I66" s="5">
        <v>0</v>
      </c>
      <c r="J66" s="5">
        <v>450000</v>
      </c>
      <c r="K66" s="5">
        <v>0</v>
      </c>
    </row>
    <row r="67" spans="1:11" s="2" customFormat="1" ht="13.5" x14ac:dyDescent="0.25">
      <c r="A67" s="4" t="s">
        <v>17</v>
      </c>
      <c r="B67" s="4" t="s">
        <v>444</v>
      </c>
      <c r="C67" s="4" t="s">
        <v>1334</v>
      </c>
      <c r="D67" s="4" t="s">
        <v>1335</v>
      </c>
      <c r="E67" s="4" t="s">
        <v>1356</v>
      </c>
      <c r="F67" s="4" t="s">
        <v>1357</v>
      </c>
      <c r="G67" s="5">
        <v>600000</v>
      </c>
      <c r="H67" s="5">
        <v>600000</v>
      </c>
      <c r="I67" s="5">
        <v>0</v>
      </c>
      <c r="J67" s="5">
        <v>600000</v>
      </c>
      <c r="K67" s="5">
        <v>0</v>
      </c>
    </row>
    <row r="68" spans="1:11" s="2" customFormat="1" ht="13.5" x14ac:dyDescent="0.25">
      <c r="A68" s="4" t="s">
        <v>17</v>
      </c>
      <c r="B68" s="4" t="s">
        <v>444</v>
      </c>
      <c r="C68" s="4" t="s">
        <v>1334</v>
      </c>
      <c r="D68" s="4" t="s">
        <v>1335</v>
      </c>
      <c r="E68" s="4" t="s">
        <v>1358</v>
      </c>
      <c r="F68" s="4" t="s">
        <v>1359</v>
      </c>
      <c r="G68" s="5">
        <v>150000</v>
      </c>
      <c r="H68" s="5">
        <v>150000</v>
      </c>
      <c r="I68" s="5">
        <v>0</v>
      </c>
      <c r="J68" s="5">
        <v>150000</v>
      </c>
      <c r="K68" s="5">
        <v>0</v>
      </c>
    </row>
    <row r="69" spans="1:11" s="2" customFormat="1" ht="13.5" x14ac:dyDescent="0.25">
      <c r="A69" s="4" t="s">
        <v>17</v>
      </c>
      <c r="B69" s="4" t="s">
        <v>444</v>
      </c>
      <c r="C69" s="4" t="s">
        <v>1334</v>
      </c>
      <c r="D69" s="4" t="s">
        <v>1335</v>
      </c>
      <c r="E69" s="4" t="s">
        <v>1360</v>
      </c>
      <c r="F69" s="4" t="s">
        <v>1361</v>
      </c>
      <c r="G69" s="5">
        <v>600000</v>
      </c>
      <c r="H69" s="5">
        <v>0</v>
      </c>
      <c r="I69" s="5">
        <v>0</v>
      </c>
      <c r="J69" s="5">
        <v>0</v>
      </c>
      <c r="K69" s="5">
        <v>0</v>
      </c>
    </row>
    <row r="70" spans="1:11" s="2" customFormat="1" ht="13.5" x14ac:dyDescent="0.25">
      <c r="A70" s="85" t="s">
        <v>449</v>
      </c>
      <c r="B70" s="85"/>
      <c r="C70" s="85"/>
      <c r="D70" s="85"/>
      <c r="E70" s="85"/>
      <c r="F70" s="85"/>
      <c r="G70" s="6">
        <v>49400000</v>
      </c>
      <c r="H70" s="6">
        <v>55300000</v>
      </c>
      <c r="I70" s="6">
        <v>1200000</v>
      </c>
      <c r="J70" s="6">
        <v>54100000</v>
      </c>
      <c r="K70" s="6">
        <v>2.17</v>
      </c>
    </row>
    <row r="71" spans="1:11" s="2" customFormat="1" ht="13.5" x14ac:dyDescent="0.25">
      <c r="A71" s="85" t="s">
        <v>450</v>
      </c>
      <c r="B71" s="85"/>
      <c r="C71" s="85"/>
      <c r="D71" s="85"/>
      <c r="E71" s="85"/>
      <c r="F71" s="85"/>
      <c r="G71" s="6">
        <v>52800000</v>
      </c>
      <c r="H71" s="6">
        <v>62550000</v>
      </c>
      <c r="I71" s="6">
        <v>4850000</v>
      </c>
      <c r="J71" s="6">
        <v>57700000</v>
      </c>
      <c r="K71" s="6">
        <v>7.75</v>
      </c>
    </row>
    <row r="72" spans="1:11" s="2" customFormat="1" ht="13.5" x14ac:dyDescent="0.25">
      <c r="A72" s="4" t="s">
        <v>19</v>
      </c>
      <c r="B72" s="4" t="s">
        <v>451</v>
      </c>
      <c r="C72" s="4" t="s">
        <v>1334</v>
      </c>
      <c r="D72" s="4" t="s">
        <v>1335</v>
      </c>
      <c r="E72" s="4" t="s">
        <v>1362</v>
      </c>
      <c r="F72" s="4" t="s">
        <v>1363</v>
      </c>
      <c r="G72" s="5">
        <v>550000</v>
      </c>
      <c r="H72" s="5">
        <v>550000</v>
      </c>
      <c r="I72" s="5">
        <v>300000</v>
      </c>
      <c r="J72" s="5">
        <v>250000</v>
      </c>
      <c r="K72" s="5">
        <v>54.545454545454547</v>
      </c>
    </row>
    <row r="73" spans="1:11" s="2" customFormat="1" ht="13.5" x14ac:dyDescent="0.25">
      <c r="A73" s="4" t="s">
        <v>19</v>
      </c>
      <c r="B73" s="4" t="s">
        <v>451</v>
      </c>
      <c r="C73" s="4" t="s">
        <v>1334</v>
      </c>
      <c r="D73" s="4" t="s">
        <v>1335</v>
      </c>
      <c r="E73" s="4" t="s">
        <v>1364</v>
      </c>
      <c r="F73" s="4" t="s">
        <v>1365</v>
      </c>
      <c r="G73" s="5">
        <v>300000</v>
      </c>
      <c r="H73" s="5">
        <v>300000</v>
      </c>
      <c r="I73" s="5">
        <v>117325.11</v>
      </c>
      <c r="J73" s="5">
        <v>182674.89</v>
      </c>
      <c r="K73" s="5">
        <v>39.108370000000001</v>
      </c>
    </row>
    <row r="74" spans="1:11" s="2" customFormat="1" ht="13.5" x14ac:dyDescent="0.25">
      <c r="A74" s="85" t="s">
        <v>454</v>
      </c>
      <c r="B74" s="85"/>
      <c r="C74" s="85"/>
      <c r="D74" s="85"/>
      <c r="E74" s="85"/>
      <c r="F74" s="85"/>
      <c r="G74" s="6">
        <v>850000</v>
      </c>
      <c r="H74" s="6">
        <v>850000</v>
      </c>
      <c r="I74" s="6">
        <v>417325.11</v>
      </c>
      <c r="J74" s="6">
        <v>432674.89</v>
      </c>
      <c r="K74" s="6">
        <v>49.1</v>
      </c>
    </row>
    <row r="75" spans="1:11" s="2" customFormat="1" ht="13.5" x14ac:dyDescent="0.25">
      <c r="A75" s="4" t="s">
        <v>19</v>
      </c>
      <c r="B75" s="4" t="s">
        <v>455</v>
      </c>
      <c r="C75" s="4" t="s">
        <v>1334</v>
      </c>
      <c r="D75" s="4" t="s">
        <v>1335</v>
      </c>
      <c r="E75" s="4" t="s">
        <v>1366</v>
      </c>
      <c r="F75" s="4" t="s">
        <v>1367</v>
      </c>
      <c r="G75" s="5">
        <v>100000</v>
      </c>
      <c r="H75" s="5">
        <v>100000</v>
      </c>
      <c r="I75" s="5">
        <v>0</v>
      </c>
      <c r="J75" s="5">
        <v>100000</v>
      </c>
      <c r="K75" s="5">
        <v>0</v>
      </c>
    </row>
    <row r="76" spans="1:11" s="2" customFormat="1" ht="13.5" x14ac:dyDescent="0.25">
      <c r="A76" s="4" t="s">
        <v>19</v>
      </c>
      <c r="B76" s="4" t="s">
        <v>455</v>
      </c>
      <c r="C76" s="4" t="s">
        <v>1334</v>
      </c>
      <c r="D76" s="4" t="s">
        <v>1335</v>
      </c>
      <c r="E76" s="4" t="s">
        <v>1368</v>
      </c>
      <c r="F76" s="4" t="s">
        <v>1369</v>
      </c>
      <c r="G76" s="5">
        <v>1600000</v>
      </c>
      <c r="H76" s="5">
        <v>1600000</v>
      </c>
      <c r="I76" s="5">
        <v>0</v>
      </c>
      <c r="J76" s="5">
        <v>1600000</v>
      </c>
      <c r="K76" s="5">
        <v>0</v>
      </c>
    </row>
    <row r="77" spans="1:11" s="2" customFormat="1" ht="13.5" x14ac:dyDescent="0.25">
      <c r="A77" s="4" t="s">
        <v>19</v>
      </c>
      <c r="B77" s="4" t="s">
        <v>455</v>
      </c>
      <c r="C77" s="4" t="s">
        <v>1334</v>
      </c>
      <c r="D77" s="4" t="s">
        <v>1335</v>
      </c>
      <c r="E77" s="4" t="s">
        <v>1370</v>
      </c>
      <c r="F77" s="4" t="s">
        <v>1371</v>
      </c>
      <c r="G77" s="5">
        <v>300000</v>
      </c>
      <c r="H77" s="5">
        <v>300000</v>
      </c>
      <c r="I77" s="5">
        <v>0</v>
      </c>
      <c r="J77" s="5">
        <v>300000</v>
      </c>
      <c r="K77" s="5">
        <v>0</v>
      </c>
    </row>
    <row r="78" spans="1:11" s="2" customFormat="1" ht="13.5" x14ac:dyDescent="0.25">
      <c r="A78" s="85" t="s">
        <v>458</v>
      </c>
      <c r="B78" s="85"/>
      <c r="C78" s="85"/>
      <c r="D78" s="85"/>
      <c r="E78" s="85"/>
      <c r="F78" s="85"/>
      <c r="G78" s="6">
        <v>2000000</v>
      </c>
      <c r="H78" s="6">
        <v>2000000</v>
      </c>
      <c r="I78" s="6">
        <v>0</v>
      </c>
      <c r="J78" s="6">
        <v>2000000</v>
      </c>
      <c r="K78" s="6">
        <v>0</v>
      </c>
    </row>
    <row r="79" spans="1:11" s="2" customFormat="1" ht="13.5" x14ac:dyDescent="0.25">
      <c r="A79" s="85" t="s">
        <v>459</v>
      </c>
      <c r="B79" s="85"/>
      <c r="C79" s="85"/>
      <c r="D79" s="85"/>
      <c r="E79" s="85"/>
      <c r="F79" s="85"/>
      <c r="G79" s="6">
        <v>2850000</v>
      </c>
      <c r="H79" s="6">
        <v>2850000</v>
      </c>
      <c r="I79" s="6">
        <v>417325.11</v>
      </c>
      <c r="J79" s="6">
        <v>2432674.89</v>
      </c>
      <c r="K79" s="6">
        <v>14.64</v>
      </c>
    </row>
    <row r="80" spans="1:11" s="2" customFormat="1" ht="13.5" x14ac:dyDescent="0.25">
      <c r="A80" s="4" t="s">
        <v>20</v>
      </c>
      <c r="B80" s="4" t="s">
        <v>125</v>
      </c>
      <c r="C80" s="4" t="s">
        <v>1254</v>
      </c>
      <c r="D80" s="4" t="s">
        <v>1255</v>
      </c>
      <c r="E80" s="4" t="s">
        <v>1372</v>
      </c>
      <c r="F80" s="4" t="s">
        <v>1373</v>
      </c>
      <c r="G80" s="5">
        <v>14000000</v>
      </c>
      <c r="H80" s="5">
        <v>0</v>
      </c>
      <c r="I80" s="5">
        <v>0</v>
      </c>
      <c r="J80" s="5">
        <v>0</v>
      </c>
      <c r="K80" s="5">
        <v>0</v>
      </c>
    </row>
    <row r="81" spans="1:11" s="2" customFormat="1" ht="13.5" x14ac:dyDescent="0.25">
      <c r="A81" s="4" t="s">
        <v>20</v>
      </c>
      <c r="B81" s="4" t="s">
        <v>125</v>
      </c>
      <c r="C81" s="4" t="s">
        <v>1254</v>
      </c>
      <c r="D81" s="4" t="s">
        <v>1255</v>
      </c>
      <c r="E81" s="4" t="s">
        <v>1374</v>
      </c>
      <c r="F81" s="4" t="s">
        <v>1375</v>
      </c>
      <c r="G81" s="5">
        <v>0</v>
      </c>
      <c r="H81" s="5">
        <v>80000</v>
      </c>
      <c r="I81" s="5">
        <v>61288.92</v>
      </c>
      <c r="J81" s="5">
        <v>18711.080000000002</v>
      </c>
      <c r="K81" s="5">
        <v>76.611149999999995</v>
      </c>
    </row>
    <row r="82" spans="1:11" s="2" customFormat="1" ht="26.25" x14ac:dyDescent="0.25">
      <c r="A82" s="4" t="s">
        <v>20</v>
      </c>
      <c r="B82" s="4" t="s">
        <v>125</v>
      </c>
      <c r="C82" s="4" t="s">
        <v>1254</v>
      </c>
      <c r="D82" s="4" t="s">
        <v>1255</v>
      </c>
      <c r="E82" s="4" t="s">
        <v>1376</v>
      </c>
      <c r="F82" s="4" t="s">
        <v>1377</v>
      </c>
      <c r="G82" s="5">
        <v>0</v>
      </c>
      <c r="H82" s="5">
        <v>14000000</v>
      </c>
      <c r="I82" s="5">
        <v>4107684</v>
      </c>
      <c r="J82" s="5">
        <v>9892316</v>
      </c>
      <c r="K82" s="5">
        <v>29.340599999999998</v>
      </c>
    </row>
    <row r="83" spans="1:11" s="2" customFormat="1" ht="26.25" x14ac:dyDescent="0.25">
      <c r="A83" s="4" t="s">
        <v>20</v>
      </c>
      <c r="B83" s="4" t="s">
        <v>125</v>
      </c>
      <c r="C83" s="4" t="s">
        <v>1334</v>
      </c>
      <c r="D83" s="4" t="s">
        <v>1335</v>
      </c>
      <c r="E83" s="4" t="s">
        <v>1378</v>
      </c>
      <c r="F83" s="4" t="s">
        <v>1379</v>
      </c>
      <c r="G83" s="5">
        <v>200000</v>
      </c>
      <c r="H83" s="5">
        <v>200000</v>
      </c>
      <c r="I83" s="5">
        <v>0</v>
      </c>
      <c r="J83" s="5">
        <v>200000</v>
      </c>
      <c r="K83" s="5">
        <v>0</v>
      </c>
    </row>
    <row r="84" spans="1:11" s="2" customFormat="1" ht="26.25" x14ac:dyDescent="0.25">
      <c r="A84" s="4" t="s">
        <v>20</v>
      </c>
      <c r="B84" s="4" t="s">
        <v>125</v>
      </c>
      <c r="C84" s="4" t="s">
        <v>1334</v>
      </c>
      <c r="D84" s="4" t="s">
        <v>1335</v>
      </c>
      <c r="E84" s="4" t="s">
        <v>1380</v>
      </c>
      <c r="F84" s="4" t="s">
        <v>1381</v>
      </c>
      <c r="G84" s="5">
        <v>500000</v>
      </c>
      <c r="H84" s="5">
        <v>1500000</v>
      </c>
      <c r="I84" s="5">
        <v>0</v>
      </c>
      <c r="J84" s="5">
        <v>1500000</v>
      </c>
      <c r="K84" s="5">
        <v>0</v>
      </c>
    </row>
    <row r="85" spans="1:11" s="2" customFormat="1" ht="13.5" x14ac:dyDescent="0.25">
      <c r="A85" s="4" t="s">
        <v>20</v>
      </c>
      <c r="B85" s="4" t="s">
        <v>125</v>
      </c>
      <c r="C85" s="4" t="s">
        <v>1334</v>
      </c>
      <c r="D85" s="4" t="s">
        <v>1335</v>
      </c>
      <c r="E85" s="4" t="s">
        <v>1382</v>
      </c>
      <c r="F85" s="4" t="s">
        <v>1383</v>
      </c>
      <c r="G85" s="5">
        <v>6200000</v>
      </c>
      <c r="H85" s="5">
        <v>6200000</v>
      </c>
      <c r="I85" s="5">
        <v>5200000</v>
      </c>
      <c r="J85" s="5">
        <v>1000000</v>
      </c>
      <c r="K85" s="5">
        <v>83.870967741935488</v>
      </c>
    </row>
    <row r="86" spans="1:11" s="2" customFormat="1" ht="13.5" x14ac:dyDescent="0.25">
      <c r="A86" s="4" t="s">
        <v>20</v>
      </c>
      <c r="B86" s="4" t="s">
        <v>125</v>
      </c>
      <c r="C86" s="4" t="s">
        <v>1334</v>
      </c>
      <c r="D86" s="4" t="s">
        <v>1335</v>
      </c>
      <c r="E86" s="4" t="s">
        <v>1384</v>
      </c>
      <c r="F86" s="4" t="s">
        <v>1385</v>
      </c>
      <c r="G86" s="5">
        <v>0</v>
      </c>
      <c r="H86" s="5">
        <v>500000</v>
      </c>
      <c r="I86" s="5">
        <v>0</v>
      </c>
      <c r="J86" s="5">
        <v>500000</v>
      </c>
      <c r="K86" s="5">
        <v>0</v>
      </c>
    </row>
    <row r="87" spans="1:11" s="2" customFormat="1" ht="13.5" x14ac:dyDescent="0.25">
      <c r="A87" s="85" t="s">
        <v>462</v>
      </c>
      <c r="B87" s="85"/>
      <c r="C87" s="85"/>
      <c r="D87" s="85"/>
      <c r="E87" s="85"/>
      <c r="F87" s="85"/>
      <c r="G87" s="6">
        <v>20900000</v>
      </c>
      <c r="H87" s="6">
        <v>22480000</v>
      </c>
      <c r="I87" s="6">
        <v>9368972.9199999999</v>
      </c>
      <c r="J87" s="6">
        <v>13111027.08</v>
      </c>
      <c r="K87" s="6">
        <v>41.68</v>
      </c>
    </row>
    <row r="88" spans="1:11" s="2" customFormat="1" ht="13.5" x14ac:dyDescent="0.25">
      <c r="A88" s="4" t="s">
        <v>20</v>
      </c>
      <c r="B88" s="4" t="s">
        <v>130</v>
      </c>
      <c r="C88" s="4" t="s">
        <v>1254</v>
      </c>
      <c r="D88" s="4" t="s">
        <v>1255</v>
      </c>
      <c r="E88" s="4" t="s">
        <v>1386</v>
      </c>
      <c r="F88" s="4" t="s">
        <v>1387</v>
      </c>
      <c r="G88" s="5">
        <v>200000</v>
      </c>
      <c r="H88" s="5">
        <v>150000</v>
      </c>
      <c r="I88" s="5">
        <v>4990</v>
      </c>
      <c r="J88" s="5">
        <v>145010</v>
      </c>
      <c r="K88" s="5">
        <v>3.3266666666666667</v>
      </c>
    </row>
    <row r="89" spans="1:11" s="2" customFormat="1" ht="13.5" x14ac:dyDescent="0.25">
      <c r="A89" s="4" t="s">
        <v>20</v>
      </c>
      <c r="B89" s="4" t="s">
        <v>130</v>
      </c>
      <c r="C89" s="4" t="s">
        <v>1254</v>
      </c>
      <c r="D89" s="4" t="s">
        <v>1255</v>
      </c>
      <c r="E89" s="4" t="s">
        <v>1388</v>
      </c>
      <c r="F89" s="4" t="s">
        <v>1389</v>
      </c>
      <c r="G89" s="5">
        <v>20000</v>
      </c>
      <c r="H89" s="5">
        <v>20000</v>
      </c>
      <c r="I89" s="5">
        <v>0</v>
      </c>
      <c r="J89" s="5">
        <v>20000</v>
      </c>
      <c r="K89" s="5">
        <v>0</v>
      </c>
    </row>
    <row r="90" spans="1:11" s="2" customFormat="1" ht="13.5" x14ac:dyDescent="0.25">
      <c r="A90" s="4" t="s">
        <v>20</v>
      </c>
      <c r="B90" s="4" t="s">
        <v>130</v>
      </c>
      <c r="C90" s="4" t="s">
        <v>1254</v>
      </c>
      <c r="D90" s="4" t="s">
        <v>1255</v>
      </c>
      <c r="E90" s="4" t="s">
        <v>1390</v>
      </c>
      <c r="F90" s="4" t="s">
        <v>1391</v>
      </c>
      <c r="G90" s="5">
        <v>60000</v>
      </c>
      <c r="H90" s="5">
        <v>110000</v>
      </c>
      <c r="I90" s="5">
        <v>0</v>
      </c>
      <c r="J90" s="5">
        <v>110000</v>
      </c>
      <c r="K90" s="5">
        <v>0</v>
      </c>
    </row>
    <row r="91" spans="1:11" s="2" customFormat="1" ht="13.5" x14ac:dyDescent="0.25">
      <c r="A91" s="4" t="s">
        <v>20</v>
      </c>
      <c r="B91" s="4" t="s">
        <v>130</v>
      </c>
      <c r="C91" s="4" t="s">
        <v>1254</v>
      </c>
      <c r="D91" s="4" t="s">
        <v>1255</v>
      </c>
      <c r="E91" s="4" t="s">
        <v>1392</v>
      </c>
      <c r="F91" s="4" t="s">
        <v>1393</v>
      </c>
      <c r="G91" s="5">
        <v>65000</v>
      </c>
      <c r="H91" s="5">
        <v>65000</v>
      </c>
      <c r="I91" s="5">
        <v>0</v>
      </c>
      <c r="J91" s="5">
        <v>65000</v>
      </c>
      <c r="K91" s="5">
        <v>0</v>
      </c>
    </row>
    <row r="92" spans="1:11" s="2" customFormat="1" ht="13.5" x14ac:dyDescent="0.25">
      <c r="A92" s="4" t="s">
        <v>20</v>
      </c>
      <c r="B92" s="4" t="s">
        <v>130</v>
      </c>
      <c r="C92" s="4" t="s">
        <v>1254</v>
      </c>
      <c r="D92" s="4" t="s">
        <v>1255</v>
      </c>
      <c r="E92" s="4" t="s">
        <v>1394</v>
      </c>
      <c r="F92" s="4" t="s">
        <v>1395</v>
      </c>
      <c r="G92" s="5">
        <v>0</v>
      </c>
      <c r="H92" s="5">
        <v>30000</v>
      </c>
      <c r="I92" s="5">
        <v>0</v>
      </c>
      <c r="J92" s="5">
        <v>30000</v>
      </c>
      <c r="K92" s="5">
        <v>0</v>
      </c>
    </row>
    <row r="93" spans="1:11" s="2" customFormat="1" ht="13.5" x14ac:dyDescent="0.25">
      <c r="A93" s="85" t="s">
        <v>463</v>
      </c>
      <c r="B93" s="85"/>
      <c r="C93" s="85"/>
      <c r="D93" s="85"/>
      <c r="E93" s="85"/>
      <c r="F93" s="85"/>
      <c r="G93" s="6">
        <v>345000</v>
      </c>
      <c r="H93" s="6">
        <v>375000</v>
      </c>
      <c r="I93" s="6">
        <v>4990</v>
      </c>
      <c r="J93" s="6">
        <v>370010</v>
      </c>
      <c r="K93" s="6">
        <v>1.33</v>
      </c>
    </row>
    <row r="94" spans="1:11" s="2" customFormat="1" ht="13.5" x14ac:dyDescent="0.25">
      <c r="A94" s="4" t="s">
        <v>20</v>
      </c>
      <c r="B94" s="4" t="s">
        <v>143</v>
      </c>
      <c r="C94" s="4" t="s">
        <v>1254</v>
      </c>
      <c r="D94" s="4" t="s">
        <v>1255</v>
      </c>
      <c r="E94" s="4" t="s">
        <v>1396</v>
      </c>
      <c r="F94" s="4" t="s">
        <v>1397</v>
      </c>
      <c r="G94" s="5">
        <v>300000</v>
      </c>
      <c r="H94" s="5">
        <v>350000</v>
      </c>
      <c r="I94" s="5">
        <v>0</v>
      </c>
      <c r="J94" s="5">
        <v>350000</v>
      </c>
      <c r="K94" s="5">
        <v>0</v>
      </c>
    </row>
    <row r="95" spans="1:11" s="2" customFormat="1" ht="13.5" x14ac:dyDescent="0.25">
      <c r="A95" s="85" t="s">
        <v>700</v>
      </c>
      <c r="B95" s="85"/>
      <c r="C95" s="85"/>
      <c r="D95" s="85"/>
      <c r="E95" s="85"/>
      <c r="F95" s="85"/>
      <c r="G95" s="6">
        <v>300000</v>
      </c>
      <c r="H95" s="6">
        <v>350000</v>
      </c>
      <c r="I95" s="6">
        <v>0</v>
      </c>
      <c r="J95" s="6">
        <v>350000</v>
      </c>
      <c r="K95" s="6">
        <v>0</v>
      </c>
    </row>
    <row r="96" spans="1:11" s="2" customFormat="1" ht="13.5" x14ac:dyDescent="0.25">
      <c r="A96" s="85" t="s">
        <v>150</v>
      </c>
      <c r="B96" s="85"/>
      <c r="C96" s="85"/>
      <c r="D96" s="85"/>
      <c r="E96" s="85"/>
      <c r="F96" s="85"/>
      <c r="G96" s="6">
        <v>21545000</v>
      </c>
      <c r="H96" s="6">
        <v>23205000</v>
      </c>
      <c r="I96" s="6">
        <v>9373962.9199999999</v>
      </c>
      <c r="J96" s="6">
        <v>13831037.08</v>
      </c>
      <c r="K96" s="6">
        <v>40.4</v>
      </c>
    </row>
    <row r="97" spans="1:11" s="2" customFormat="1" ht="13.5" x14ac:dyDescent="0.25">
      <c r="A97" s="4" t="s">
        <v>22</v>
      </c>
      <c r="B97" s="4" t="s">
        <v>151</v>
      </c>
      <c r="C97" s="4" t="s">
        <v>1254</v>
      </c>
      <c r="D97" s="4" t="s">
        <v>1255</v>
      </c>
      <c r="E97" s="4" t="s">
        <v>1398</v>
      </c>
      <c r="F97" s="4" t="s">
        <v>1399</v>
      </c>
      <c r="G97" s="5">
        <v>300000</v>
      </c>
      <c r="H97" s="5">
        <v>300000</v>
      </c>
      <c r="I97" s="5">
        <v>150009.51</v>
      </c>
      <c r="J97" s="5">
        <v>149990.49</v>
      </c>
      <c r="K97" s="5">
        <v>50.003169999999997</v>
      </c>
    </row>
    <row r="98" spans="1:11" s="2" customFormat="1" ht="13.5" x14ac:dyDescent="0.25">
      <c r="A98" s="4" t="s">
        <v>22</v>
      </c>
      <c r="B98" s="4" t="s">
        <v>151</v>
      </c>
      <c r="C98" s="4" t="s">
        <v>1254</v>
      </c>
      <c r="D98" s="4" t="s">
        <v>1255</v>
      </c>
      <c r="E98" s="4" t="s">
        <v>1400</v>
      </c>
      <c r="F98" s="4" t="s">
        <v>1401</v>
      </c>
      <c r="G98" s="5">
        <v>120000</v>
      </c>
      <c r="H98" s="5">
        <v>120000</v>
      </c>
      <c r="I98" s="5">
        <v>0</v>
      </c>
      <c r="J98" s="5">
        <v>120000</v>
      </c>
      <c r="K98" s="5">
        <v>0</v>
      </c>
    </row>
    <row r="99" spans="1:11" s="2" customFormat="1" ht="13.5" x14ac:dyDescent="0.25">
      <c r="A99" s="4" t="s">
        <v>22</v>
      </c>
      <c r="B99" s="4" t="s">
        <v>151</v>
      </c>
      <c r="C99" s="4" t="s">
        <v>1254</v>
      </c>
      <c r="D99" s="4" t="s">
        <v>1255</v>
      </c>
      <c r="E99" s="4" t="s">
        <v>1402</v>
      </c>
      <c r="F99" s="4" t="s">
        <v>1403</v>
      </c>
      <c r="G99" s="5">
        <v>600000</v>
      </c>
      <c r="H99" s="5">
        <v>1600000</v>
      </c>
      <c r="I99" s="5">
        <v>1249392.47</v>
      </c>
      <c r="J99" s="5">
        <v>350607.53</v>
      </c>
      <c r="K99" s="5">
        <v>78.087029375</v>
      </c>
    </row>
    <row r="100" spans="1:11" s="2" customFormat="1" ht="13.5" x14ac:dyDescent="0.25">
      <c r="A100" s="4" t="s">
        <v>22</v>
      </c>
      <c r="B100" s="4" t="s">
        <v>151</v>
      </c>
      <c r="C100" s="4" t="s">
        <v>1254</v>
      </c>
      <c r="D100" s="4" t="s">
        <v>1255</v>
      </c>
      <c r="E100" s="4" t="s">
        <v>771</v>
      </c>
      <c r="F100" s="4" t="s">
        <v>772</v>
      </c>
      <c r="G100" s="5">
        <v>0</v>
      </c>
      <c r="H100" s="5">
        <v>50000</v>
      </c>
      <c r="I100" s="5">
        <v>0</v>
      </c>
      <c r="J100" s="5">
        <v>50000</v>
      </c>
      <c r="K100" s="5">
        <v>0</v>
      </c>
    </row>
    <row r="101" spans="1:11" s="2" customFormat="1" ht="13.5" x14ac:dyDescent="0.25">
      <c r="A101" s="4" t="s">
        <v>22</v>
      </c>
      <c r="B101" s="4" t="s">
        <v>151</v>
      </c>
      <c r="C101" s="4" t="s">
        <v>1254</v>
      </c>
      <c r="D101" s="4" t="s">
        <v>1255</v>
      </c>
      <c r="E101" s="4" t="s">
        <v>1404</v>
      </c>
      <c r="F101" s="4" t="s">
        <v>1405</v>
      </c>
      <c r="G101" s="5">
        <v>2500000</v>
      </c>
      <c r="H101" s="5">
        <v>2500000</v>
      </c>
      <c r="I101" s="5">
        <v>805191</v>
      </c>
      <c r="J101" s="5">
        <v>1694809</v>
      </c>
      <c r="K101" s="5">
        <v>32.207639999999998</v>
      </c>
    </row>
    <row r="102" spans="1:11" s="2" customFormat="1" ht="13.5" x14ac:dyDescent="0.25">
      <c r="A102" s="4" t="s">
        <v>22</v>
      </c>
      <c r="B102" s="4" t="s">
        <v>151</v>
      </c>
      <c r="C102" s="4" t="s">
        <v>1254</v>
      </c>
      <c r="D102" s="4" t="s">
        <v>1255</v>
      </c>
      <c r="E102" s="4" t="s">
        <v>1406</v>
      </c>
      <c r="F102" s="4" t="s">
        <v>1407</v>
      </c>
      <c r="G102" s="5">
        <v>40000000</v>
      </c>
      <c r="H102" s="5">
        <v>39780000</v>
      </c>
      <c r="I102" s="5">
        <v>1225645</v>
      </c>
      <c r="J102" s="5">
        <v>38554355</v>
      </c>
      <c r="K102" s="5">
        <v>3.0810583207642033</v>
      </c>
    </row>
    <row r="103" spans="1:11" s="2" customFormat="1" ht="13.5" x14ac:dyDescent="0.25">
      <c r="A103" s="4" t="s">
        <v>22</v>
      </c>
      <c r="B103" s="4" t="s">
        <v>151</v>
      </c>
      <c r="C103" s="4" t="s">
        <v>1254</v>
      </c>
      <c r="D103" s="4" t="s">
        <v>1255</v>
      </c>
      <c r="E103" s="4" t="s">
        <v>1408</v>
      </c>
      <c r="F103" s="4" t="s">
        <v>1409</v>
      </c>
      <c r="G103" s="5">
        <v>600000</v>
      </c>
      <c r="H103" s="5">
        <v>600000</v>
      </c>
      <c r="I103" s="5">
        <v>235345</v>
      </c>
      <c r="J103" s="5">
        <v>364655</v>
      </c>
      <c r="K103" s="5">
        <v>39.224166666666669</v>
      </c>
    </row>
    <row r="104" spans="1:11" s="2" customFormat="1" ht="13.5" x14ac:dyDescent="0.25">
      <c r="A104" s="4" t="s">
        <v>22</v>
      </c>
      <c r="B104" s="4" t="s">
        <v>151</v>
      </c>
      <c r="C104" s="4" t="s">
        <v>1254</v>
      </c>
      <c r="D104" s="4" t="s">
        <v>1255</v>
      </c>
      <c r="E104" s="4" t="s">
        <v>1410</v>
      </c>
      <c r="F104" s="4" t="s">
        <v>1411</v>
      </c>
      <c r="G104" s="5">
        <v>1500000</v>
      </c>
      <c r="H104" s="5">
        <v>90000</v>
      </c>
      <c r="I104" s="5">
        <v>22150</v>
      </c>
      <c r="J104" s="5">
        <v>67850</v>
      </c>
      <c r="K104" s="5">
        <v>24.611111111111111</v>
      </c>
    </row>
    <row r="105" spans="1:11" s="2" customFormat="1" ht="13.5" x14ac:dyDescent="0.25">
      <c r="A105" s="4" t="s">
        <v>22</v>
      </c>
      <c r="B105" s="4" t="s">
        <v>151</v>
      </c>
      <c r="C105" s="4" t="s">
        <v>1254</v>
      </c>
      <c r="D105" s="4" t="s">
        <v>1255</v>
      </c>
      <c r="E105" s="4" t="s">
        <v>1412</v>
      </c>
      <c r="F105" s="4" t="s">
        <v>1413</v>
      </c>
      <c r="G105" s="5">
        <v>100000</v>
      </c>
      <c r="H105" s="5">
        <v>100000</v>
      </c>
      <c r="I105" s="5">
        <v>72135</v>
      </c>
      <c r="J105" s="5">
        <v>27865</v>
      </c>
      <c r="K105" s="5">
        <v>72.135000000000005</v>
      </c>
    </row>
    <row r="106" spans="1:11" s="2" customFormat="1" ht="13.5" x14ac:dyDescent="0.25">
      <c r="A106" s="4" t="s">
        <v>22</v>
      </c>
      <c r="B106" s="4" t="s">
        <v>151</v>
      </c>
      <c r="C106" s="4" t="s">
        <v>1254</v>
      </c>
      <c r="D106" s="4" t="s">
        <v>1255</v>
      </c>
      <c r="E106" s="4" t="s">
        <v>1414</v>
      </c>
      <c r="F106" s="4" t="s">
        <v>1415</v>
      </c>
      <c r="G106" s="5">
        <v>300000</v>
      </c>
      <c r="H106" s="5">
        <v>0</v>
      </c>
      <c r="I106" s="5">
        <v>0</v>
      </c>
      <c r="J106" s="5">
        <v>0</v>
      </c>
      <c r="K106" s="5">
        <v>0</v>
      </c>
    </row>
    <row r="107" spans="1:11" s="2" customFormat="1" ht="13.5" x14ac:dyDescent="0.25">
      <c r="A107" s="4" t="s">
        <v>22</v>
      </c>
      <c r="B107" s="4" t="s">
        <v>151</v>
      </c>
      <c r="C107" s="4" t="s">
        <v>1254</v>
      </c>
      <c r="D107" s="4" t="s">
        <v>1255</v>
      </c>
      <c r="E107" s="4" t="s">
        <v>168</v>
      </c>
      <c r="F107" s="4" t="s">
        <v>169</v>
      </c>
      <c r="G107" s="5">
        <v>150000</v>
      </c>
      <c r="H107" s="5">
        <v>95200</v>
      </c>
      <c r="I107" s="5">
        <v>0</v>
      </c>
      <c r="J107" s="5">
        <v>95200</v>
      </c>
      <c r="K107" s="5">
        <v>0</v>
      </c>
    </row>
    <row r="108" spans="1:11" s="2" customFormat="1" ht="13.5" x14ac:dyDescent="0.25">
      <c r="A108" s="4" t="s">
        <v>22</v>
      </c>
      <c r="B108" s="4" t="s">
        <v>151</v>
      </c>
      <c r="C108" s="4" t="s">
        <v>1254</v>
      </c>
      <c r="D108" s="4" t="s">
        <v>1255</v>
      </c>
      <c r="E108" s="4" t="s">
        <v>1416</v>
      </c>
      <c r="F108" s="4" t="s">
        <v>1417</v>
      </c>
      <c r="G108" s="5">
        <v>150000</v>
      </c>
      <c r="H108" s="5">
        <v>204800</v>
      </c>
      <c r="I108" s="5">
        <v>0</v>
      </c>
      <c r="J108" s="5">
        <v>204800</v>
      </c>
      <c r="K108" s="5">
        <v>0</v>
      </c>
    </row>
    <row r="109" spans="1:11" s="2" customFormat="1" ht="13.5" x14ac:dyDescent="0.25">
      <c r="A109" s="4" t="s">
        <v>22</v>
      </c>
      <c r="B109" s="4" t="s">
        <v>151</v>
      </c>
      <c r="C109" s="4" t="s">
        <v>1254</v>
      </c>
      <c r="D109" s="4" t="s">
        <v>1255</v>
      </c>
      <c r="E109" s="4" t="s">
        <v>1418</v>
      </c>
      <c r="F109" s="4" t="s">
        <v>1419</v>
      </c>
      <c r="G109" s="5">
        <v>300000</v>
      </c>
      <c r="H109" s="5">
        <v>310000</v>
      </c>
      <c r="I109" s="5">
        <v>0</v>
      </c>
      <c r="J109" s="5">
        <v>310000</v>
      </c>
      <c r="K109" s="5">
        <v>0</v>
      </c>
    </row>
    <row r="110" spans="1:11" s="2" customFormat="1" ht="13.5" x14ac:dyDescent="0.25">
      <c r="A110" s="4" t="s">
        <v>22</v>
      </c>
      <c r="B110" s="4" t="s">
        <v>151</v>
      </c>
      <c r="C110" s="4" t="s">
        <v>1254</v>
      </c>
      <c r="D110" s="4" t="s">
        <v>1255</v>
      </c>
      <c r="E110" s="4" t="s">
        <v>1420</v>
      </c>
      <c r="F110" s="4" t="s">
        <v>1421</v>
      </c>
      <c r="G110" s="5">
        <v>0</v>
      </c>
      <c r="H110" s="5">
        <v>220000</v>
      </c>
      <c r="I110" s="5">
        <v>220000</v>
      </c>
      <c r="J110" s="5">
        <v>0</v>
      </c>
      <c r="K110" s="5">
        <v>100</v>
      </c>
    </row>
    <row r="111" spans="1:11" s="2" customFormat="1" ht="13.5" x14ac:dyDescent="0.25">
      <c r="A111" s="4" t="s">
        <v>22</v>
      </c>
      <c r="B111" s="4" t="s">
        <v>151</v>
      </c>
      <c r="C111" s="4" t="s">
        <v>1254</v>
      </c>
      <c r="D111" s="4" t="s">
        <v>1255</v>
      </c>
      <c r="E111" s="4" t="s">
        <v>1422</v>
      </c>
      <c r="F111" s="4" t="s">
        <v>1423</v>
      </c>
      <c r="G111" s="5">
        <v>0</v>
      </c>
      <c r="H111" s="5">
        <v>800000</v>
      </c>
      <c r="I111" s="5">
        <v>403558</v>
      </c>
      <c r="J111" s="5">
        <v>396442</v>
      </c>
      <c r="K111" s="5">
        <v>50.444749999999999</v>
      </c>
    </row>
    <row r="112" spans="1:11" s="2" customFormat="1" ht="13.5" x14ac:dyDescent="0.25">
      <c r="A112" s="4" t="s">
        <v>22</v>
      </c>
      <c r="B112" s="4" t="s">
        <v>151</v>
      </c>
      <c r="C112" s="4" t="s">
        <v>1254</v>
      </c>
      <c r="D112" s="4" t="s">
        <v>1255</v>
      </c>
      <c r="E112" s="4" t="s">
        <v>1424</v>
      </c>
      <c r="F112" s="4" t="s">
        <v>1425</v>
      </c>
      <c r="G112" s="5">
        <v>0</v>
      </c>
      <c r="H112" s="5">
        <v>100000</v>
      </c>
      <c r="I112" s="5">
        <v>0</v>
      </c>
      <c r="J112" s="5">
        <v>100000</v>
      </c>
      <c r="K112" s="5">
        <v>0</v>
      </c>
    </row>
    <row r="113" spans="1:11" s="2" customFormat="1" ht="13.5" x14ac:dyDescent="0.25">
      <c r="A113" s="4" t="s">
        <v>22</v>
      </c>
      <c r="B113" s="4" t="s">
        <v>151</v>
      </c>
      <c r="C113" s="4" t="s">
        <v>1254</v>
      </c>
      <c r="D113" s="4" t="s">
        <v>1255</v>
      </c>
      <c r="E113" s="4" t="s">
        <v>1426</v>
      </c>
      <c r="F113" s="4" t="s">
        <v>1427</v>
      </c>
      <c r="G113" s="5">
        <v>0</v>
      </c>
      <c r="H113" s="5">
        <v>450000</v>
      </c>
      <c r="I113" s="5">
        <v>0</v>
      </c>
      <c r="J113" s="5">
        <v>450000</v>
      </c>
      <c r="K113" s="5">
        <v>0</v>
      </c>
    </row>
    <row r="114" spans="1:11" s="2" customFormat="1" ht="13.5" x14ac:dyDescent="0.25">
      <c r="A114" s="4" t="s">
        <v>22</v>
      </c>
      <c r="B114" s="4" t="s">
        <v>151</v>
      </c>
      <c r="C114" s="4" t="s">
        <v>1288</v>
      </c>
      <c r="D114" s="4" t="s">
        <v>1289</v>
      </c>
      <c r="E114" s="4" t="s">
        <v>771</v>
      </c>
      <c r="F114" s="4" t="s">
        <v>772</v>
      </c>
      <c r="G114" s="5">
        <v>50000</v>
      </c>
      <c r="H114" s="5">
        <v>0</v>
      </c>
      <c r="I114" s="5">
        <v>0</v>
      </c>
      <c r="J114" s="5">
        <v>0</v>
      </c>
      <c r="K114" s="5">
        <v>0</v>
      </c>
    </row>
    <row r="115" spans="1:11" s="2" customFormat="1" ht="13.5" x14ac:dyDescent="0.25">
      <c r="A115" s="4" t="s">
        <v>22</v>
      </c>
      <c r="B115" s="4" t="s">
        <v>151</v>
      </c>
      <c r="C115" s="4" t="s">
        <v>1288</v>
      </c>
      <c r="D115" s="4" t="s">
        <v>1289</v>
      </c>
      <c r="E115" s="4" t="s">
        <v>773</v>
      </c>
      <c r="F115" s="4" t="s">
        <v>774</v>
      </c>
      <c r="G115" s="5">
        <v>50000</v>
      </c>
      <c r="H115" s="5">
        <v>50000</v>
      </c>
      <c r="I115" s="5">
        <v>0</v>
      </c>
      <c r="J115" s="5">
        <v>50000</v>
      </c>
      <c r="K115" s="5">
        <v>0</v>
      </c>
    </row>
    <row r="116" spans="1:11" s="2" customFormat="1" ht="13.5" x14ac:dyDescent="0.25">
      <c r="A116" s="4" t="s">
        <v>22</v>
      </c>
      <c r="B116" s="4" t="s">
        <v>151</v>
      </c>
      <c r="C116" s="4" t="s">
        <v>1288</v>
      </c>
      <c r="D116" s="4" t="s">
        <v>1289</v>
      </c>
      <c r="E116" s="4" t="s">
        <v>1428</v>
      </c>
      <c r="F116" s="4" t="s">
        <v>1429</v>
      </c>
      <c r="G116" s="5">
        <v>150000</v>
      </c>
      <c r="H116" s="5">
        <v>150000</v>
      </c>
      <c r="I116" s="5">
        <v>0</v>
      </c>
      <c r="J116" s="5">
        <v>150000</v>
      </c>
      <c r="K116" s="5">
        <v>0</v>
      </c>
    </row>
    <row r="117" spans="1:11" s="2" customFormat="1" ht="13.5" x14ac:dyDescent="0.25">
      <c r="A117" s="4" t="s">
        <v>22</v>
      </c>
      <c r="B117" s="4" t="s">
        <v>151</v>
      </c>
      <c r="C117" s="4" t="s">
        <v>1288</v>
      </c>
      <c r="D117" s="4" t="s">
        <v>1289</v>
      </c>
      <c r="E117" s="4" t="s">
        <v>1430</v>
      </c>
      <c r="F117" s="4" t="s">
        <v>1431</v>
      </c>
      <c r="G117" s="5">
        <v>0</v>
      </c>
      <c r="H117" s="5">
        <v>96800</v>
      </c>
      <c r="I117" s="5">
        <v>0</v>
      </c>
      <c r="J117" s="5">
        <v>96800</v>
      </c>
      <c r="K117" s="5">
        <v>0</v>
      </c>
    </row>
    <row r="118" spans="1:11" s="2" customFormat="1" ht="13.5" x14ac:dyDescent="0.25">
      <c r="A118" s="85" t="s">
        <v>464</v>
      </c>
      <c r="B118" s="85"/>
      <c r="C118" s="85"/>
      <c r="D118" s="85"/>
      <c r="E118" s="85"/>
      <c r="F118" s="85"/>
      <c r="G118" s="6">
        <v>46870000</v>
      </c>
      <c r="H118" s="6">
        <v>47616800</v>
      </c>
      <c r="I118" s="6">
        <v>4383425.9800000004</v>
      </c>
      <c r="J118" s="6">
        <v>43233374.020000003</v>
      </c>
      <c r="K118" s="6">
        <v>9.2100000000000009</v>
      </c>
    </row>
    <row r="119" spans="1:11" s="2" customFormat="1" ht="13.5" x14ac:dyDescent="0.25">
      <c r="A119" s="85" t="s">
        <v>179</v>
      </c>
      <c r="B119" s="85"/>
      <c r="C119" s="85"/>
      <c r="D119" s="85"/>
      <c r="E119" s="85"/>
      <c r="F119" s="85"/>
      <c r="G119" s="6">
        <v>46870000</v>
      </c>
      <c r="H119" s="6">
        <v>47616800</v>
      </c>
      <c r="I119" s="6">
        <v>4383425.9800000004</v>
      </c>
      <c r="J119" s="6">
        <v>43233374.020000003</v>
      </c>
      <c r="K119" s="6">
        <v>9.2100000000000009</v>
      </c>
    </row>
    <row r="120" spans="1:11" s="2" customFormat="1" ht="13.5" x14ac:dyDescent="0.25">
      <c r="A120" s="4" t="s">
        <v>24</v>
      </c>
      <c r="B120" s="4" t="s">
        <v>882</v>
      </c>
      <c r="C120" s="4" t="s">
        <v>1288</v>
      </c>
      <c r="D120" s="4" t="s">
        <v>1289</v>
      </c>
      <c r="E120" s="4" t="s">
        <v>1432</v>
      </c>
      <c r="F120" s="4" t="s">
        <v>1433</v>
      </c>
      <c r="G120" s="5">
        <v>150000</v>
      </c>
      <c r="H120" s="5">
        <v>150000</v>
      </c>
      <c r="I120" s="5">
        <v>0</v>
      </c>
      <c r="J120" s="5">
        <v>150000</v>
      </c>
      <c r="K120" s="5">
        <v>0</v>
      </c>
    </row>
    <row r="121" spans="1:11" s="2" customFormat="1" ht="13.5" x14ac:dyDescent="0.25">
      <c r="A121" s="85" t="s">
        <v>885</v>
      </c>
      <c r="B121" s="85"/>
      <c r="C121" s="85"/>
      <c r="D121" s="85"/>
      <c r="E121" s="85"/>
      <c r="F121" s="85"/>
      <c r="G121" s="6">
        <v>150000</v>
      </c>
      <c r="H121" s="6">
        <v>150000</v>
      </c>
      <c r="I121" s="6">
        <v>0</v>
      </c>
      <c r="J121" s="6">
        <v>150000</v>
      </c>
      <c r="K121" s="6">
        <v>0</v>
      </c>
    </row>
    <row r="122" spans="1:11" s="2" customFormat="1" ht="13.5" x14ac:dyDescent="0.25">
      <c r="A122" s="85" t="s">
        <v>886</v>
      </c>
      <c r="B122" s="85"/>
      <c r="C122" s="85"/>
      <c r="D122" s="85"/>
      <c r="E122" s="85"/>
      <c r="F122" s="85"/>
      <c r="G122" s="6">
        <v>150000</v>
      </c>
      <c r="H122" s="6">
        <v>150000</v>
      </c>
      <c r="I122" s="6">
        <v>0</v>
      </c>
      <c r="J122" s="6">
        <v>150000</v>
      </c>
      <c r="K122" s="6">
        <v>0</v>
      </c>
    </row>
    <row r="123" spans="1:11" s="2" customFormat="1" ht="13.5" x14ac:dyDescent="0.25">
      <c r="A123" s="4" t="s">
        <v>26</v>
      </c>
      <c r="B123" s="4" t="s">
        <v>180</v>
      </c>
      <c r="C123" s="4" t="s">
        <v>1254</v>
      </c>
      <c r="D123" s="4" t="s">
        <v>1255</v>
      </c>
      <c r="E123" s="4" t="s">
        <v>1434</v>
      </c>
      <c r="F123" s="4" t="s">
        <v>1435</v>
      </c>
      <c r="G123" s="5">
        <v>200000</v>
      </c>
      <c r="H123" s="5">
        <v>235224</v>
      </c>
      <c r="I123" s="5">
        <v>235224</v>
      </c>
      <c r="J123" s="5">
        <v>0</v>
      </c>
      <c r="K123" s="5">
        <v>100</v>
      </c>
    </row>
    <row r="124" spans="1:11" s="2" customFormat="1" ht="13.5" x14ac:dyDescent="0.25">
      <c r="A124" s="4" t="s">
        <v>26</v>
      </c>
      <c r="B124" s="4" t="s">
        <v>180</v>
      </c>
      <c r="C124" s="4" t="s">
        <v>1254</v>
      </c>
      <c r="D124" s="4" t="s">
        <v>1255</v>
      </c>
      <c r="E124" s="4" t="s">
        <v>1436</v>
      </c>
      <c r="F124" s="4" t="s">
        <v>1437</v>
      </c>
      <c r="G124" s="5">
        <v>16000000</v>
      </c>
      <c r="H124" s="5">
        <v>25464776</v>
      </c>
      <c r="I124" s="5">
        <v>77440</v>
      </c>
      <c r="J124" s="5">
        <v>25387336</v>
      </c>
      <c r="K124" s="5">
        <v>0.30410634674343884</v>
      </c>
    </row>
    <row r="125" spans="1:11" s="2" customFormat="1" ht="13.5" x14ac:dyDescent="0.25">
      <c r="A125" s="4" t="s">
        <v>26</v>
      </c>
      <c r="B125" s="4" t="s">
        <v>180</v>
      </c>
      <c r="C125" s="4" t="s">
        <v>1254</v>
      </c>
      <c r="D125" s="4" t="s">
        <v>1255</v>
      </c>
      <c r="E125" s="4" t="s">
        <v>1438</v>
      </c>
      <c r="F125" s="4" t="s">
        <v>1439</v>
      </c>
      <c r="G125" s="5">
        <v>4000000</v>
      </c>
      <c r="H125" s="5">
        <v>2200000</v>
      </c>
      <c r="I125" s="5">
        <v>0</v>
      </c>
      <c r="J125" s="5">
        <v>2200000</v>
      </c>
      <c r="K125" s="5">
        <v>0</v>
      </c>
    </row>
    <row r="126" spans="1:11" s="2" customFormat="1" ht="13.5" x14ac:dyDescent="0.25">
      <c r="A126" s="4" t="s">
        <v>26</v>
      </c>
      <c r="B126" s="4" t="s">
        <v>180</v>
      </c>
      <c r="C126" s="4" t="s">
        <v>1254</v>
      </c>
      <c r="D126" s="4" t="s">
        <v>1255</v>
      </c>
      <c r="E126" s="4" t="s">
        <v>1440</v>
      </c>
      <c r="F126" s="4" t="s">
        <v>1441</v>
      </c>
      <c r="G126" s="5">
        <v>2500000</v>
      </c>
      <c r="H126" s="5">
        <v>2500000</v>
      </c>
      <c r="I126" s="5">
        <v>774400</v>
      </c>
      <c r="J126" s="5">
        <v>1725600</v>
      </c>
      <c r="K126" s="5">
        <v>30.975999999999999</v>
      </c>
    </row>
    <row r="127" spans="1:11" s="2" customFormat="1" ht="13.5" x14ac:dyDescent="0.25">
      <c r="A127" s="4" t="s">
        <v>26</v>
      </c>
      <c r="B127" s="4" t="s">
        <v>180</v>
      </c>
      <c r="C127" s="4" t="s">
        <v>1254</v>
      </c>
      <c r="D127" s="4" t="s">
        <v>1255</v>
      </c>
      <c r="E127" s="4" t="s">
        <v>1442</v>
      </c>
      <c r="F127" s="4" t="s">
        <v>1443</v>
      </c>
      <c r="G127" s="5">
        <v>3000000</v>
      </c>
      <c r="H127" s="5">
        <v>1970500</v>
      </c>
      <c r="I127" s="5">
        <v>809370</v>
      </c>
      <c r="J127" s="5">
        <v>1161130</v>
      </c>
      <c r="K127" s="5">
        <v>41.074346612534889</v>
      </c>
    </row>
    <row r="128" spans="1:11" s="2" customFormat="1" ht="13.5" x14ac:dyDescent="0.25">
      <c r="A128" s="85" t="s">
        <v>465</v>
      </c>
      <c r="B128" s="85"/>
      <c r="C128" s="85"/>
      <c r="D128" s="85"/>
      <c r="E128" s="85"/>
      <c r="F128" s="85"/>
      <c r="G128" s="6">
        <v>25700000</v>
      </c>
      <c r="H128" s="6">
        <v>32370500</v>
      </c>
      <c r="I128" s="6">
        <v>1896434</v>
      </c>
      <c r="J128" s="6">
        <v>30474066</v>
      </c>
      <c r="K128" s="6">
        <v>5.86</v>
      </c>
    </row>
    <row r="129" spans="1:11" s="2" customFormat="1" ht="13.5" x14ac:dyDescent="0.25">
      <c r="A129" s="4" t="s">
        <v>26</v>
      </c>
      <c r="B129" s="4" t="s">
        <v>183</v>
      </c>
      <c r="C129" s="4" t="s">
        <v>1254</v>
      </c>
      <c r="D129" s="4" t="s">
        <v>1255</v>
      </c>
      <c r="E129" s="4" t="s">
        <v>1444</v>
      </c>
      <c r="F129" s="4" t="s">
        <v>1445</v>
      </c>
      <c r="G129" s="5">
        <v>300000</v>
      </c>
      <c r="H129" s="5">
        <v>3500000</v>
      </c>
      <c r="I129" s="5">
        <v>0</v>
      </c>
      <c r="J129" s="5">
        <v>3500000</v>
      </c>
      <c r="K129" s="5">
        <v>0</v>
      </c>
    </row>
    <row r="130" spans="1:11" s="2" customFormat="1" ht="13.5" x14ac:dyDescent="0.25">
      <c r="A130" s="4" t="s">
        <v>26</v>
      </c>
      <c r="B130" s="4" t="s">
        <v>183</v>
      </c>
      <c r="C130" s="4" t="s">
        <v>1254</v>
      </c>
      <c r="D130" s="4" t="s">
        <v>1255</v>
      </c>
      <c r="E130" s="4" t="s">
        <v>1446</v>
      </c>
      <c r="F130" s="4" t="s">
        <v>1447</v>
      </c>
      <c r="G130" s="5">
        <v>200000</v>
      </c>
      <c r="H130" s="5">
        <v>150000</v>
      </c>
      <c r="I130" s="5">
        <v>0</v>
      </c>
      <c r="J130" s="5">
        <v>150000</v>
      </c>
      <c r="K130" s="5">
        <v>0</v>
      </c>
    </row>
    <row r="131" spans="1:11" s="2" customFormat="1" ht="13.5" x14ac:dyDescent="0.25">
      <c r="A131" s="4" t="s">
        <v>26</v>
      </c>
      <c r="B131" s="4" t="s">
        <v>183</v>
      </c>
      <c r="C131" s="4" t="s">
        <v>1254</v>
      </c>
      <c r="D131" s="4" t="s">
        <v>1255</v>
      </c>
      <c r="E131" s="4" t="s">
        <v>1448</v>
      </c>
      <c r="F131" s="4" t="s">
        <v>1449</v>
      </c>
      <c r="G131" s="5">
        <v>400000</v>
      </c>
      <c r="H131" s="5">
        <v>400000</v>
      </c>
      <c r="I131" s="5">
        <v>228660</v>
      </c>
      <c r="J131" s="5">
        <v>171340</v>
      </c>
      <c r="K131" s="5">
        <v>57.164999999999999</v>
      </c>
    </row>
    <row r="132" spans="1:11" s="2" customFormat="1" ht="13.5" x14ac:dyDescent="0.25">
      <c r="A132" s="4" t="s">
        <v>26</v>
      </c>
      <c r="B132" s="4" t="s">
        <v>183</v>
      </c>
      <c r="C132" s="4" t="s">
        <v>1254</v>
      </c>
      <c r="D132" s="4" t="s">
        <v>1255</v>
      </c>
      <c r="E132" s="4" t="s">
        <v>541</v>
      </c>
      <c r="F132" s="4" t="s">
        <v>542</v>
      </c>
      <c r="G132" s="5">
        <v>23000000</v>
      </c>
      <c r="H132" s="5">
        <v>23000000</v>
      </c>
      <c r="I132" s="5">
        <v>8990509.3599999994</v>
      </c>
      <c r="J132" s="5">
        <v>14009490.640000001</v>
      </c>
      <c r="K132" s="5">
        <v>39.089171130434785</v>
      </c>
    </row>
    <row r="133" spans="1:11" s="2" customFormat="1" ht="13.5" x14ac:dyDescent="0.25">
      <c r="A133" s="4" t="s">
        <v>26</v>
      </c>
      <c r="B133" s="4" t="s">
        <v>183</v>
      </c>
      <c r="C133" s="4" t="s">
        <v>1254</v>
      </c>
      <c r="D133" s="4" t="s">
        <v>1255</v>
      </c>
      <c r="E133" s="4" t="s">
        <v>1450</v>
      </c>
      <c r="F133" s="4" t="s">
        <v>1451</v>
      </c>
      <c r="G133" s="5">
        <v>250000</v>
      </c>
      <c r="H133" s="5">
        <v>850000</v>
      </c>
      <c r="I133" s="5">
        <v>0</v>
      </c>
      <c r="J133" s="5">
        <v>850000</v>
      </c>
      <c r="K133" s="5">
        <v>0</v>
      </c>
    </row>
    <row r="134" spans="1:11" s="2" customFormat="1" ht="13.5" x14ac:dyDescent="0.25">
      <c r="A134" s="4" t="s">
        <v>26</v>
      </c>
      <c r="B134" s="4" t="s">
        <v>183</v>
      </c>
      <c r="C134" s="4" t="s">
        <v>1254</v>
      </c>
      <c r="D134" s="4" t="s">
        <v>1255</v>
      </c>
      <c r="E134" s="4" t="s">
        <v>1452</v>
      </c>
      <c r="F134" s="4" t="s">
        <v>1453</v>
      </c>
      <c r="G134" s="5">
        <v>150000</v>
      </c>
      <c r="H134" s="5">
        <v>200000</v>
      </c>
      <c r="I134" s="5">
        <v>0</v>
      </c>
      <c r="J134" s="5">
        <v>200000</v>
      </c>
      <c r="K134" s="5">
        <v>0</v>
      </c>
    </row>
    <row r="135" spans="1:11" s="2" customFormat="1" ht="13.5" x14ac:dyDescent="0.25">
      <c r="A135" s="4" t="s">
        <v>26</v>
      </c>
      <c r="B135" s="4" t="s">
        <v>183</v>
      </c>
      <c r="C135" s="4" t="s">
        <v>1254</v>
      </c>
      <c r="D135" s="4" t="s">
        <v>1255</v>
      </c>
      <c r="E135" s="4" t="s">
        <v>1454</v>
      </c>
      <c r="F135" s="4" t="s">
        <v>205</v>
      </c>
      <c r="G135" s="5">
        <v>300000</v>
      </c>
      <c r="H135" s="5">
        <v>300000</v>
      </c>
      <c r="I135" s="5">
        <v>0</v>
      </c>
      <c r="J135" s="5">
        <v>300000</v>
      </c>
      <c r="K135" s="5">
        <v>0</v>
      </c>
    </row>
    <row r="136" spans="1:11" s="2" customFormat="1" ht="13.5" x14ac:dyDescent="0.25">
      <c r="A136" s="4" t="s">
        <v>26</v>
      </c>
      <c r="B136" s="4" t="s">
        <v>183</v>
      </c>
      <c r="C136" s="4" t="s">
        <v>1254</v>
      </c>
      <c r="D136" s="4" t="s">
        <v>1255</v>
      </c>
      <c r="E136" s="4" t="s">
        <v>1455</v>
      </c>
      <c r="F136" s="4" t="s">
        <v>1456</v>
      </c>
      <c r="G136" s="5">
        <v>0</v>
      </c>
      <c r="H136" s="5">
        <v>50000</v>
      </c>
      <c r="I136" s="5">
        <v>30800</v>
      </c>
      <c r="J136" s="5">
        <v>19200</v>
      </c>
      <c r="K136" s="5">
        <v>61.6</v>
      </c>
    </row>
    <row r="137" spans="1:11" s="2" customFormat="1" ht="13.5" x14ac:dyDescent="0.25">
      <c r="A137" s="4" t="s">
        <v>26</v>
      </c>
      <c r="B137" s="4" t="s">
        <v>183</v>
      </c>
      <c r="C137" s="4" t="s">
        <v>1254</v>
      </c>
      <c r="D137" s="4" t="s">
        <v>1255</v>
      </c>
      <c r="E137" s="4" t="s">
        <v>1457</v>
      </c>
      <c r="F137" s="4" t="s">
        <v>1458</v>
      </c>
      <c r="G137" s="5">
        <v>0</v>
      </c>
      <c r="H137" s="5">
        <v>916000</v>
      </c>
      <c r="I137" s="5">
        <v>732210.93</v>
      </c>
      <c r="J137" s="5">
        <v>183789.07</v>
      </c>
      <c r="K137" s="5">
        <v>79.93569104803494</v>
      </c>
    </row>
    <row r="138" spans="1:11" s="2" customFormat="1" ht="13.5" x14ac:dyDescent="0.25">
      <c r="A138" s="4" t="s">
        <v>26</v>
      </c>
      <c r="B138" s="4" t="s">
        <v>183</v>
      </c>
      <c r="C138" s="4" t="s">
        <v>1254</v>
      </c>
      <c r="D138" s="4" t="s">
        <v>1255</v>
      </c>
      <c r="E138" s="4" t="s">
        <v>1459</v>
      </c>
      <c r="F138" s="4" t="s">
        <v>1460</v>
      </c>
      <c r="G138" s="5">
        <v>0</v>
      </c>
      <c r="H138" s="5">
        <v>700000</v>
      </c>
      <c r="I138" s="5">
        <v>18150</v>
      </c>
      <c r="J138" s="5">
        <v>681850</v>
      </c>
      <c r="K138" s="5">
        <v>2.592857142857143</v>
      </c>
    </row>
    <row r="139" spans="1:11" s="2" customFormat="1" ht="13.5" x14ac:dyDescent="0.25">
      <c r="A139" s="4" t="s">
        <v>26</v>
      </c>
      <c r="B139" s="4" t="s">
        <v>183</v>
      </c>
      <c r="C139" s="4" t="s">
        <v>1254</v>
      </c>
      <c r="D139" s="4" t="s">
        <v>1255</v>
      </c>
      <c r="E139" s="4" t="s">
        <v>1461</v>
      </c>
      <c r="F139" s="4" t="s">
        <v>1462</v>
      </c>
      <c r="G139" s="5">
        <v>0</v>
      </c>
      <c r="H139" s="5">
        <v>350000</v>
      </c>
      <c r="I139" s="5">
        <v>0</v>
      </c>
      <c r="J139" s="5">
        <v>350000</v>
      </c>
      <c r="K139" s="5">
        <v>0</v>
      </c>
    </row>
    <row r="140" spans="1:11" s="2" customFormat="1" ht="13.5" x14ac:dyDescent="0.25">
      <c r="A140" s="4" t="s">
        <v>26</v>
      </c>
      <c r="B140" s="4" t="s">
        <v>183</v>
      </c>
      <c r="C140" s="4" t="s">
        <v>1254</v>
      </c>
      <c r="D140" s="4" t="s">
        <v>1255</v>
      </c>
      <c r="E140" s="4" t="s">
        <v>1463</v>
      </c>
      <c r="F140" s="4" t="s">
        <v>1464</v>
      </c>
      <c r="G140" s="5">
        <v>0</v>
      </c>
      <c r="H140" s="5">
        <v>700000</v>
      </c>
      <c r="I140" s="5">
        <v>0</v>
      </c>
      <c r="J140" s="5">
        <v>700000</v>
      </c>
      <c r="K140" s="5">
        <v>0</v>
      </c>
    </row>
    <row r="141" spans="1:11" s="2" customFormat="1" ht="13.5" x14ac:dyDescent="0.25">
      <c r="A141" s="4" t="s">
        <v>26</v>
      </c>
      <c r="B141" s="4" t="s">
        <v>183</v>
      </c>
      <c r="C141" s="4" t="s">
        <v>1254</v>
      </c>
      <c r="D141" s="4" t="s">
        <v>1255</v>
      </c>
      <c r="E141" s="4" t="s">
        <v>1465</v>
      </c>
      <c r="F141" s="4" t="s">
        <v>1466</v>
      </c>
      <c r="G141" s="5">
        <v>0</v>
      </c>
      <c r="H141" s="5">
        <v>500000</v>
      </c>
      <c r="I141" s="5">
        <v>0</v>
      </c>
      <c r="J141" s="5">
        <v>500000</v>
      </c>
      <c r="K141" s="5">
        <v>0</v>
      </c>
    </row>
    <row r="142" spans="1:11" s="2" customFormat="1" ht="13.5" x14ac:dyDescent="0.25">
      <c r="A142" s="85" t="s">
        <v>466</v>
      </c>
      <c r="B142" s="85"/>
      <c r="C142" s="85"/>
      <c r="D142" s="85"/>
      <c r="E142" s="85"/>
      <c r="F142" s="85"/>
      <c r="G142" s="6">
        <v>24600000</v>
      </c>
      <c r="H142" s="6">
        <v>31616000</v>
      </c>
      <c r="I142" s="6">
        <v>10000330.289999999</v>
      </c>
      <c r="J142" s="6">
        <v>21615669.710000001</v>
      </c>
      <c r="K142" s="6">
        <v>31.63</v>
      </c>
    </row>
    <row r="143" spans="1:11" s="2" customFormat="1" ht="13.5" x14ac:dyDescent="0.25">
      <c r="A143" s="4" t="s">
        <v>26</v>
      </c>
      <c r="B143" s="4" t="s">
        <v>224</v>
      </c>
      <c r="C143" s="4" t="s">
        <v>1254</v>
      </c>
      <c r="D143" s="4" t="s">
        <v>1255</v>
      </c>
      <c r="E143" s="4" t="s">
        <v>1467</v>
      </c>
      <c r="F143" s="4" t="s">
        <v>1468</v>
      </c>
      <c r="G143" s="5">
        <v>200000</v>
      </c>
      <c r="H143" s="5">
        <v>200000</v>
      </c>
      <c r="I143" s="5">
        <v>0</v>
      </c>
      <c r="J143" s="5">
        <v>200000</v>
      </c>
      <c r="K143" s="5">
        <v>0</v>
      </c>
    </row>
    <row r="144" spans="1:11" s="2" customFormat="1" ht="13.5" x14ac:dyDescent="0.25">
      <c r="A144" s="4" t="s">
        <v>26</v>
      </c>
      <c r="B144" s="4" t="s">
        <v>224</v>
      </c>
      <c r="C144" s="4" t="s">
        <v>1254</v>
      </c>
      <c r="D144" s="4" t="s">
        <v>1255</v>
      </c>
      <c r="E144" s="4" t="s">
        <v>1469</v>
      </c>
      <c r="F144" s="4" t="s">
        <v>1470</v>
      </c>
      <c r="G144" s="5">
        <v>1000000</v>
      </c>
      <c r="H144" s="5">
        <v>1000000</v>
      </c>
      <c r="I144" s="5">
        <v>0</v>
      </c>
      <c r="J144" s="5">
        <v>1000000</v>
      </c>
      <c r="K144" s="5">
        <v>0</v>
      </c>
    </row>
    <row r="145" spans="1:11" s="2" customFormat="1" ht="13.5" x14ac:dyDescent="0.25">
      <c r="A145" s="4" t="s">
        <v>26</v>
      </c>
      <c r="B145" s="4" t="s">
        <v>224</v>
      </c>
      <c r="C145" s="4" t="s">
        <v>1254</v>
      </c>
      <c r="D145" s="4" t="s">
        <v>1255</v>
      </c>
      <c r="E145" s="4" t="s">
        <v>1471</v>
      </c>
      <c r="F145" s="4" t="s">
        <v>1472</v>
      </c>
      <c r="G145" s="5">
        <v>2500000</v>
      </c>
      <c r="H145" s="5">
        <v>2170000</v>
      </c>
      <c r="I145" s="5">
        <v>0</v>
      </c>
      <c r="J145" s="5">
        <v>2170000</v>
      </c>
      <c r="K145" s="5">
        <v>0</v>
      </c>
    </row>
    <row r="146" spans="1:11" s="2" customFormat="1" ht="13.5" x14ac:dyDescent="0.25">
      <c r="A146" s="4" t="s">
        <v>26</v>
      </c>
      <c r="B146" s="4" t="s">
        <v>224</v>
      </c>
      <c r="C146" s="4" t="s">
        <v>1254</v>
      </c>
      <c r="D146" s="4" t="s">
        <v>1255</v>
      </c>
      <c r="E146" s="4" t="s">
        <v>1473</v>
      </c>
      <c r="F146" s="4" t="s">
        <v>1474</v>
      </c>
      <c r="G146" s="5">
        <v>200000</v>
      </c>
      <c r="H146" s="5">
        <v>200000</v>
      </c>
      <c r="I146" s="5">
        <v>0</v>
      </c>
      <c r="J146" s="5">
        <v>200000</v>
      </c>
      <c r="K146" s="5">
        <v>0</v>
      </c>
    </row>
    <row r="147" spans="1:11" s="2" customFormat="1" ht="13.5" x14ac:dyDescent="0.25">
      <c r="A147" s="4" t="s">
        <v>26</v>
      </c>
      <c r="B147" s="4" t="s">
        <v>224</v>
      </c>
      <c r="C147" s="4" t="s">
        <v>1254</v>
      </c>
      <c r="D147" s="4" t="s">
        <v>1255</v>
      </c>
      <c r="E147" s="4" t="s">
        <v>1475</v>
      </c>
      <c r="F147" s="4" t="s">
        <v>1476</v>
      </c>
      <c r="G147" s="5">
        <v>1500000</v>
      </c>
      <c r="H147" s="5">
        <v>1500000</v>
      </c>
      <c r="I147" s="5">
        <v>783191.58</v>
      </c>
      <c r="J147" s="5">
        <v>716808.42</v>
      </c>
      <c r="K147" s="5">
        <v>52.212772000000001</v>
      </c>
    </row>
    <row r="148" spans="1:11" s="2" customFormat="1" ht="13.5" x14ac:dyDescent="0.25">
      <c r="A148" s="4" t="s">
        <v>26</v>
      </c>
      <c r="B148" s="4" t="s">
        <v>224</v>
      </c>
      <c r="C148" s="4" t="s">
        <v>1254</v>
      </c>
      <c r="D148" s="4" t="s">
        <v>1255</v>
      </c>
      <c r="E148" s="4" t="s">
        <v>1477</v>
      </c>
      <c r="F148" s="4" t="s">
        <v>1478</v>
      </c>
      <c r="G148" s="5">
        <v>500000</v>
      </c>
      <c r="H148" s="5">
        <v>500000</v>
      </c>
      <c r="I148" s="5">
        <v>0</v>
      </c>
      <c r="J148" s="5">
        <v>500000</v>
      </c>
      <c r="K148" s="5">
        <v>0</v>
      </c>
    </row>
    <row r="149" spans="1:11" s="2" customFormat="1" ht="13.5" x14ac:dyDescent="0.25">
      <c r="A149" s="4" t="s">
        <v>26</v>
      </c>
      <c r="B149" s="4" t="s">
        <v>224</v>
      </c>
      <c r="C149" s="4" t="s">
        <v>1254</v>
      </c>
      <c r="D149" s="4" t="s">
        <v>1255</v>
      </c>
      <c r="E149" s="4" t="s">
        <v>543</v>
      </c>
      <c r="F149" s="4" t="s">
        <v>544</v>
      </c>
      <c r="G149" s="5">
        <v>3500000</v>
      </c>
      <c r="H149" s="5">
        <v>3500000</v>
      </c>
      <c r="I149" s="5">
        <v>3222231.83</v>
      </c>
      <c r="J149" s="5">
        <v>277768.17</v>
      </c>
      <c r="K149" s="5">
        <v>92.063766571428573</v>
      </c>
    </row>
    <row r="150" spans="1:11" s="2" customFormat="1" ht="13.5" x14ac:dyDescent="0.25">
      <c r="A150" s="4" t="s">
        <v>26</v>
      </c>
      <c r="B150" s="4" t="s">
        <v>224</v>
      </c>
      <c r="C150" s="4" t="s">
        <v>1254</v>
      </c>
      <c r="D150" s="4" t="s">
        <v>1255</v>
      </c>
      <c r="E150" s="4" t="s">
        <v>1479</v>
      </c>
      <c r="F150" s="4" t="s">
        <v>1480</v>
      </c>
      <c r="G150" s="5">
        <v>600000</v>
      </c>
      <c r="H150" s="5">
        <v>600000</v>
      </c>
      <c r="I150" s="5">
        <v>0</v>
      </c>
      <c r="J150" s="5">
        <v>600000</v>
      </c>
      <c r="K150" s="5">
        <v>0</v>
      </c>
    </row>
    <row r="151" spans="1:11" s="2" customFormat="1" ht="13.5" x14ac:dyDescent="0.25">
      <c r="A151" s="85" t="s">
        <v>467</v>
      </c>
      <c r="B151" s="85"/>
      <c r="C151" s="85"/>
      <c r="D151" s="85"/>
      <c r="E151" s="85"/>
      <c r="F151" s="85"/>
      <c r="G151" s="6">
        <v>10000000</v>
      </c>
      <c r="H151" s="6">
        <v>9670000</v>
      </c>
      <c r="I151" s="6">
        <v>4005423.41</v>
      </c>
      <c r="J151" s="6">
        <v>5664576.5899999999</v>
      </c>
      <c r="K151" s="6">
        <v>41.42</v>
      </c>
    </row>
    <row r="152" spans="1:11" s="2" customFormat="1" ht="13.5" x14ac:dyDescent="0.25">
      <c r="A152" s="4" t="s">
        <v>26</v>
      </c>
      <c r="B152" s="4" t="s">
        <v>229</v>
      </c>
      <c r="C152" s="4" t="s">
        <v>1254</v>
      </c>
      <c r="D152" s="4" t="s">
        <v>1255</v>
      </c>
      <c r="E152" s="4" t="s">
        <v>1481</v>
      </c>
      <c r="F152" s="4" t="s">
        <v>1482</v>
      </c>
      <c r="G152" s="5">
        <v>200000</v>
      </c>
      <c r="H152" s="5">
        <v>200000</v>
      </c>
      <c r="I152" s="5">
        <v>0</v>
      </c>
      <c r="J152" s="5">
        <v>200000</v>
      </c>
      <c r="K152" s="5">
        <v>0</v>
      </c>
    </row>
    <row r="153" spans="1:11" s="2" customFormat="1" ht="13.5" x14ac:dyDescent="0.25">
      <c r="A153" s="85" t="s">
        <v>470</v>
      </c>
      <c r="B153" s="85"/>
      <c r="C153" s="85"/>
      <c r="D153" s="85"/>
      <c r="E153" s="85"/>
      <c r="F153" s="85"/>
      <c r="G153" s="6">
        <v>200000</v>
      </c>
      <c r="H153" s="6">
        <v>200000</v>
      </c>
      <c r="I153" s="6">
        <v>0</v>
      </c>
      <c r="J153" s="6">
        <v>200000</v>
      </c>
      <c r="K153" s="6">
        <v>0</v>
      </c>
    </row>
    <row r="154" spans="1:11" s="2" customFormat="1" ht="13.5" x14ac:dyDescent="0.25">
      <c r="A154" s="4" t="s">
        <v>26</v>
      </c>
      <c r="B154" s="4" t="s">
        <v>1483</v>
      </c>
      <c r="C154" s="4" t="s">
        <v>1254</v>
      </c>
      <c r="D154" s="4" t="s">
        <v>1255</v>
      </c>
      <c r="E154" s="4" t="s">
        <v>1484</v>
      </c>
      <c r="F154" s="4" t="s">
        <v>1485</v>
      </c>
      <c r="G154" s="5">
        <v>2800000</v>
      </c>
      <c r="H154" s="5">
        <v>2800000</v>
      </c>
      <c r="I154" s="5">
        <v>0</v>
      </c>
      <c r="J154" s="5">
        <v>2800000</v>
      </c>
      <c r="K154" s="5">
        <v>0</v>
      </c>
    </row>
    <row r="155" spans="1:11" s="2" customFormat="1" ht="13.5" x14ac:dyDescent="0.25">
      <c r="A155" s="4" t="s">
        <v>26</v>
      </c>
      <c r="B155" s="4" t="s">
        <v>1483</v>
      </c>
      <c r="C155" s="4" t="s">
        <v>1254</v>
      </c>
      <c r="D155" s="4" t="s">
        <v>1255</v>
      </c>
      <c r="E155" s="4" t="s">
        <v>1486</v>
      </c>
      <c r="F155" s="4" t="s">
        <v>1487</v>
      </c>
      <c r="G155" s="5">
        <v>0</v>
      </c>
      <c r="H155" s="5">
        <v>1000000</v>
      </c>
      <c r="I155" s="5">
        <v>0</v>
      </c>
      <c r="J155" s="5">
        <v>1000000</v>
      </c>
      <c r="K155" s="5">
        <v>0</v>
      </c>
    </row>
    <row r="156" spans="1:11" s="2" customFormat="1" ht="13.5" x14ac:dyDescent="0.25">
      <c r="A156" s="85" t="s">
        <v>1488</v>
      </c>
      <c r="B156" s="85"/>
      <c r="C156" s="85"/>
      <c r="D156" s="85"/>
      <c r="E156" s="85"/>
      <c r="F156" s="85"/>
      <c r="G156" s="6">
        <v>2800000</v>
      </c>
      <c r="H156" s="6">
        <v>3800000</v>
      </c>
      <c r="I156" s="6">
        <v>0</v>
      </c>
      <c r="J156" s="6">
        <v>3800000</v>
      </c>
      <c r="K156" s="6">
        <v>0</v>
      </c>
    </row>
    <row r="157" spans="1:11" s="2" customFormat="1" ht="13.5" x14ac:dyDescent="0.25">
      <c r="A157" s="4" t="s">
        <v>26</v>
      </c>
      <c r="B157" s="4" t="s">
        <v>945</v>
      </c>
      <c r="C157" s="4" t="s">
        <v>1489</v>
      </c>
      <c r="D157" s="4" t="s">
        <v>1490</v>
      </c>
      <c r="E157" s="4" t="s">
        <v>545</v>
      </c>
      <c r="F157" s="4" t="s">
        <v>546</v>
      </c>
      <c r="G157" s="5">
        <v>290000</v>
      </c>
      <c r="H157" s="5">
        <v>290000</v>
      </c>
      <c r="I157" s="5">
        <v>0</v>
      </c>
      <c r="J157" s="5">
        <v>290000</v>
      </c>
      <c r="K157" s="5">
        <v>0</v>
      </c>
    </row>
    <row r="158" spans="1:11" s="2" customFormat="1" ht="13.5" x14ac:dyDescent="0.25">
      <c r="A158" s="4" t="s">
        <v>26</v>
      </c>
      <c r="B158" s="4" t="s">
        <v>945</v>
      </c>
      <c r="C158" s="4" t="s">
        <v>1489</v>
      </c>
      <c r="D158" s="4" t="s">
        <v>1490</v>
      </c>
      <c r="E158" s="4" t="s">
        <v>1491</v>
      </c>
      <c r="F158" s="4" t="s">
        <v>1492</v>
      </c>
      <c r="G158" s="5">
        <v>2000000</v>
      </c>
      <c r="H158" s="5">
        <v>2000000</v>
      </c>
      <c r="I158" s="5">
        <v>12825</v>
      </c>
      <c r="J158" s="5">
        <v>1987175</v>
      </c>
      <c r="K158" s="5">
        <v>0.64124999999999999</v>
      </c>
    </row>
    <row r="159" spans="1:11" s="2" customFormat="1" ht="13.5" x14ac:dyDescent="0.25">
      <c r="A159" s="85" t="s">
        <v>950</v>
      </c>
      <c r="B159" s="85"/>
      <c r="C159" s="85"/>
      <c r="D159" s="85"/>
      <c r="E159" s="85"/>
      <c r="F159" s="85"/>
      <c r="G159" s="6">
        <v>2290000</v>
      </c>
      <c r="H159" s="6">
        <v>2290000</v>
      </c>
      <c r="I159" s="6">
        <v>12825</v>
      </c>
      <c r="J159" s="6">
        <v>2277175</v>
      </c>
      <c r="K159" s="6">
        <v>0.56000000000000005</v>
      </c>
    </row>
    <row r="160" spans="1:11" s="2" customFormat="1" ht="13.5" x14ac:dyDescent="0.25">
      <c r="A160" s="4" t="s">
        <v>26</v>
      </c>
      <c r="B160" s="4" t="s">
        <v>236</v>
      </c>
      <c r="C160" s="4" t="s">
        <v>1489</v>
      </c>
      <c r="D160" s="4" t="s">
        <v>1490</v>
      </c>
      <c r="E160" s="4" t="s">
        <v>1493</v>
      </c>
      <c r="F160" s="4" t="s">
        <v>1494</v>
      </c>
      <c r="G160" s="5">
        <v>500000</v>
      </c>
      <c r="H160" s="5">
        <v>500000</v>
      </c>
      <c r="I160" s="5">
        <v>0</v>
      </c>
      <c r="J160" s="5">
        <v>500000</v>
      </c>
      <c r="K160" s="5">
        <v>0</v>
      </c>
    </row>
    <row r="161" spans="1:11" s="2" customFormat="1" ht="13.5" x14ac:dyDescent="0.25">
      <c r="A161" s="4" t="s">
        <v>26</v>
      </c>
      <c r="B161" s="4" t="s">
        <v>236</v>
      </c>
      <c r="C161" s="4" t="s">
        <v>1254</v>
      </c>
      <c r="D161" s="4" t="s">
        <v>1255</v>
      </c>
      <c r="E161" s="4" t="s">
        <v>1495</v>
      </c>
      <c r="F161" s="4" t="s">
        <v>1496</v>
      </c>
      <c r="G161" s="5">
        <v>430000</v>
      </c>
      <c r="H161" s="5">
        <v>760000</v>
      </c>
      <c r="I161" s="5">
        <v>725704.64</v>
      </c>
      <c r="J161" s="5">
        <v>34295.360000000001</v>
      </c>
      <c r="K161" s="5">
        <v>95.487452631578947</v>
      </c>
    </row>
    <row r="162" spans="1:11" s="2" customFormat="1" ht="13.5" x14ac:dyDescent="0.25">
      <c r="A162" s="4" t="s">
        <v>26</v>
      </c>
      <c r="B162" s="4" t="s">
        <v>236</v>
      </c>
      <c r="C162" s="4" t="s">
        <v>1254</v>
      </c>
      <c r="D162" s="4" t="s">
        <v>1255</v>
      </c>
      <c r="E162" s="4" t="s">
        <v>1497</v>
      </c>
      <c r="F162" s="4" t="s">
        <v>1498</v>
      </c>
      <c r="G162" s="5">
        <v>400000</v>
      </c>
      <c r="H162" s="5">
        <v>400000</v>
      </c>
      <c r="I162" s="5">
        <v>42400</v>
      </c>
      <c r="J162" s="5">
        <v>357600</v>
      </c>
      <c r="K162" s="5">
        <v>10.6</v>
      </c>
    </row>
    <row r="163" spans="1:11" s="2" customFormat="1" ht="13.5" x14ac:dyDescent="0.25">
      <c r="A163" s="4" t="s">
        <v>26</v>
      </c>
      <c r="B163" s="4" t="s">
        <v>236</v>
      </c>
      <c r="C163" s="4" t="s">
        <v>1254</v>
      </c>
      <c r="D163" s="4" t="s">
        <v>1255</v>
      </c>
      <c r="E163" s="4" t="s">
        <v>1499</v>
      </c>
      <c r="F163" s="4" t="s">
        <v>1500</v>
      </c>
      <c r="G163" s="5">
        <v>500000</v>
      </c>
      <c r="H163" s="5">
        <v>500000</v>
      </c>
      <c r="I163" s="5">
        <v>0</v>
      </c>
      <c r="J163" s="5">
        <v>500000</v>
      </c>
      <c r="K163" s="5">
        <v>0</v>
      </c>
    </row>
    <row r="164" spans="1:11" s="2" customFormat="1" ht="13.5" x14ac:dyDescent="0.25">
      <c r="A164" s="4" t="s">
        <v>26</v>
      </c>
      <c r="B164" s="4" t="s">
        <v>236</v>
      </c>
      <c r="C164" s="4" t="s">
        <v>1501</v>
      </c>
      <c r="D164" s="4" t="s">
        <v>1502</v>
      </c>
      <c r="E164" s="4" t="s">
        <v>1503</v>
      </c>
      <c r="F164" s="4" t="s">
        <v>1504</v>
      </c>
      <c r="G164" s="5">
        <v>3000000</v>
      </c>
      <c r="H164" s="5">
        <v>3000000</v>
      </c>
      <c r="I164" s="5">
        <v>363158</v>
      </c>
      <c r="J164" s="5">
        <v>2636842</v>
      </c>
      <c r="K164" s="5">
        <v>12.105266666666667</v>
      </c>
    </row>
    <row r="165" spans="1:11" s="2" customFormat="1" ht="13.5" x14ac:dyDescent="0.25">
      <c r="A165" s="4" t="s">
        <v>26</v>
      </c>
      <c r="B165" s="4" t="s">
        <v>236</v>
      </c>
      <c r="C165" s="4" t="s">
        <v>1505</v>
      </c>
      <c r="D165" s="4" t="s">
        <v>1506</v>
      </c>
      <c r="E165" s="4" t="s">
        <v>957</v>
      </c>
      <c r="F165" s="4" t="s">
        <v>958</v>
      </c>
      <c r="G165" s="5">
        <v>1000000</v>
      </c>
      <c r="H165" s="5">
        <v>1000000</v>
      </c>
      <c r="I165" s="5">
        <v>0</v>
      </c>
      <c r="J165" s="5">
        <v>1000000</v>
      </c>
      <c r="K165" s="5">
        <v>0</v>
      </c>
    </row>
    <row r="166" spans="1:11" s="2" customFormat="1" ht="13.5" x14ac:dyDescent="0.25">
      <c r="A166" s="85" t="s">
        <v>473</v>
      </c>
      <c r="B166" s="85"/>
      <c r="C166" s="85"/>
      <c r="D166" s="85"/>
      <c r="E166" s="85"/>
      <c r="F166" s="85"/>
      <c r="G166" s="6">
        <v>5830000</v>
      </c>
      <c r="H166" s="6">
        <v>6160000</v>
      </c>
      <c r="I166" s="6">
        <v>1131262.6399999999</v>
      </c>
      <c r="J166" s="6">
        <v>5028737.3600000003</v>
      </c>
      <c r="K166" s="6">
        <v>18.36</v>
      </c>
    </row>
    <row r="167" spans="1:11" s="2" customFormat="1" ht="13.5" x14ac:dyDescent="0.25">
      <c r="A167" s="85" t="s">
        <v>239</v>
      </c>
      <c r="B167" s="85"/>
      <c r="C167" s="85"/>
      <c r="D167" s="85"/>
      <c r="E167" s="85"/>
      <c r="F167" s="85"/>
      <c r="G167" s="6">
        <v>71420000</v>
      </c>
      <c r="H167" s="6">
        <v>86106500</v>
      </c>
      <c r="I167" s="6">
        <v>17046275.34</v>
      </c>
      <c r="J167" s="6">
        <v>69060224.659999996</v>
      </c>
      <c r="K167" s="6">
        <v>19.8</v>
      </c>
    </row>
    <row r="168" spans="1:11" s="2" customFormat="1" ht="13.5" x14ac:dyDescent="0.25">
      <c r="A168" s="4" t="s">
        <v>28</v>
      </c>
      <c r="B168" s="4" t="s">
        <v>240</v>
      </c>
      <c r="C168" s="4" t="s">
        <v>1254</v>
      </c>
      <c r="D168" s="4" t="s">
        <v>1255</v>
      </c>
      <c r="E168" s="4" t="s">
        <v>1507</v>
      </c>
      <c r="F168" s="4" t="s">
        <v>1508</v>
      </c>
      <c r="G168" s="5">
        <v>500000</v>
      </c>
      <c r="H168" s="5">
        <v>1100000</v>
      </c>
      <c r="I168" s="5">
        <v>141345</v>
      </c>
      <c r="J168" s="5">
        <v>958655</v>
      </c>
      <c r="K168" s="5">
        <v>12.849545454545455</v>
      </c>
    </row>
    <row r="169" spans="1:11" s="2" customFormat="1" ht="13.5" x14ac:dyDescent="0.25">
      <c r="A169" s="4" t="s">
        <v>28</v>
      </c>
      <c r="B169" s="4" t="s">
        <v>240</v>
      </c>
      <c r="C169" s="4" t="s">
        <v>1288</v>
      </c>
      <c r="D169" s="4" t="s">
        <v>1289</v>
      </c>
      <c r="E169" s="4" t="s">
        <v>1509</v>
      </c>
      <c r="F169" s="4" t="s">
        <v>1510</v>
      </c>
      <c r="G169" s="5">
        <v>0</v>
      </c>
      <c r="H169" s="5">
        <v>300000</v>
      </c>
      <c r="I169" s="5">
        <v>90581</v>
      </c>
      <c r="J169" s="5">
        <v>209419</v>
      </c>
      <c r="K169" s="5">
        <v>30.193666666666665</v>
      </c>
    </row>
    <row r="170" spans="1:11" s="2" customFormat="1" ht="13.5" x14ac:dyDescent="0.25">
      <c r="A170" s="85" t="s">
        <v>1007</v>
      </c>
      <c r="B170" s="85"/>
      <c r="C170" s="85"/>
      <c r="D170" s="85"/>
      <c r="E170" s="85"/>
      <c r="F170" s="85"/>
      <c r="G170" s="6">
        <v>500000</v>
      </c>
      <c r="H170" s="6">
        <v>1400000</v>
      </c>
      <c r="I170" s="6">
        <v>231926</v>
      </c>
      <c r="J170" s="6">
        <v>1168074</v>
      </c>
      <c r="K170" s="6">
        <v>16.57</v>
      </c>
    </row>
    <row r="171" spans="1:11" s="2" customFormat="1" ht="13.5" x14ac:dyDescent="0.25">
      <c r="A171" s="4" t="s">
        <v>28</v>
      </c>
      <c r="B171" s="4" t="s">
        <v>1020</v>
      </c>
      <c r="C171" s="4" t="s">
        <v>1288</v>
      </c>
      <c r="D171" s="4" t="s">
        <v>1289</v>
      </c>
      <c r="E171" s="4" t="s">
        <v>1511</v>
      </c>
      <c r="F171" s="4" t="s">
        <v>1512</v>
      </c>
      <c r="G171" s="5">
        <v>0</v>
      </c>
      <c r="H171" s="5">
        <v>150000</v>
      </c>
      <c r="I171" s="5">
        <v>0</v>
      </c>
      <c r="J171" s="5">
        <v>150000</v>
      </c>
      <c r="K171" s="5">
        <v>0</v>
      </c>
    </row>
    <row r="172" spans="1:11" s="2" customFormat="1" ht="13.5" x14ac:dyDescent="0.25">
      <c r="A172" s="85" t="s">
        <v>1029</v>
      </c>
      <c r="B172" s="85"/>
      <c r="C172" s="85"/>
      <c r="D172" s="85"/>
      <c r="E172" s="85"/>
      <c r="F172" s="85"/>
      <c r="G172" s="6">
        <v>0</v>
      </c>
      <c r="H172" s="6">
        <v>150000</v>
      </c>
      <c r="I172" s="6">
        <v>0</v>
      </c>
      <c r="J172" s="6">
        <v>150000</v>
      </c>
      <c r="K172" s="6">
        <v>0</v>
      </c>
    </row>
    <row r="173" spans="1:11" s="2" customFormat="1" ht="13.5" x14ac:dyDescent="0.25">
      <c r="A173" s="4" t="s">
        <v>28</v>
      </c>
      <c r="B173" s="4" t="s">
        <v>246</v>
      </c>
      <c r="C173" s="4" t="s">
        <v>1254</v>
      </c>
      <c r="D173" s="4" t="s">
        <v>1255</v>
      </c>
      <c r="E173" s="4" t="s">
        <v>1513</v>
      </c>
      <c r="F173" s="4" t="s">
        <v>1514</v>
      </c>
      <c r="G173" s="5">
        <v>100000</v>
      </c>
      <c r="H173" s="5">
        <v>100000</v>
      </c>
      <c r="I173" s="5">
        <v>0</v>
      </c>
      <c r="J173" s="5">
        <v>100000</v>
      </c>
      <c r="K173" s="5">
        <v>0</v>
      </c>
    </row>
    <row r="174" spans="1:11" s="2" customFormat="1" ht="13.5" x14ac:dyDescent="0.25">
      <c r="A174" s="4" t="s">
        <v>28</v>
      </c>
      <c r="B174" s="4" t="s">
        <v>246</v>
      </c>
      <c r="C174" s="4" t="s">
        <v>1254</v>
      </c>
      <c r="D174" s="4" t="s">
        <v>1255</v>
      </c>
      <c r="E174" s="4" t="s">
        <v>1515</v>
      </c>
      <c r="F174" s="4" t="s">
        <v>1516</v>
      </c>
      <c r="G174" s="5">
        <v>170000</v>
      </c>
      <c r="H174" s="5">
        <v>170000</v>
      </c>
      <c r="I174" s="5">
        <v>0</v>
      </c>
      <c r="J174" s="5">
        <v>170000</v>
      </c>
      <c r="K174" s="5">
        <v>0</v>
      </c>
    </row>
    <row r="175" spans="1:11" s="2" customFormat="1" ht="13.5" x14ac:dyDescent="0.25">
      <c r="A175" s="4" t="s">
        <v>28</v>
      </c>
      <c r="B175" s="4" t="s">
        <v>246</v>
      </c>
      <c r="C175" s="4" t="s">
        <v>1254</v>
      </c>
      <c r="D175" s="4" t="s">
        <v>1255</v>
      </c>
      <c r="E175" s="4" t="s">
        <v>1517</v>
      </c>
      <c r="F175" s="4" t="s">
        <v>1518</v>
      </c>
      <c r="G175" s="5">
        <v>150000</v>
      </c>
      <c r="H175" s="5">
        <v>150000</v>
      </c>
      <c r="I175" s="5">
        <v>0</v>
      </c>
      <c r="J175" s="5">
        <v>150000</v>
      </c>
      <c r="K175" s="5">
        <v>0</v>
      </c>
    </row>
    <row r="176" spans="1:11" s="2" customFormat="1" ht="13.5" x14ac:dyDescent="0.25">
      <c r="A176" s="85" t="s">
        <v>1056</v>
      </c>
      <c r="B176" s="85"/>
      <c r="C176" s="85"/>
      <c r="D176" s="85"/>
      <c r="E176" s="85"/>
      <c r="F176" s="85"/>
      <c r="G176" s="6">
        <v>420000</v>
      </c>
      <c r="H176" s="6">
        <v>420000</v>
      </c>
      <c r="I176" s="6">
        <v>0</v>
      </c>
      <c r="J176" s="6">
        <v>420000</v>
      </c>
      <c r="K176" s="6">
        <v>0</v>
      </c>
    </row>
    <row r="177" spans="1:11" s="2" customFormat="1" ht="13.5" x14ac:dyDescent="0.25">
      <c r="A177" s="4" t="s">
        <v>28</v>
      </c>
      <c r="B177" s="4" t="s">
        <v>253</v>
      </c>
      <c r="C177" s="4" t="s">
        <v>1288</v>
      </c>
      <c r="D177" s="4" t="s">
        <v>1289</v>
      </c>
      <c r="E177" s="4" t="s">
        <v>1519</v>
      </c>
      <c r="F177" s="4" t="s">
        <v>1520</v>
      </c>
      <c r="G177" s="5">
        <v>116000</v>
      </c>
      <c r="H177" s="5">
        <v>116000</v>
      </c>
      <c r="I177" s="5">
        <v>0</v>
      </c>
      <c r="J177" s="5">
        <v>116000</v>
      </c>
      <c r="K177" s="5">
        <v>0</v>
      </c>
    </row>
    <row r="178" spans="1:11" s="2" customFormat="1" ht="13.5" x14ac:dyDescent="0.25">
      <c r="A178" s="85" t="s">
        <v>1065</v>
      </c>
      <c r="B178" s="85"/>
      <c r="C178" s="85"/>
      <c r="D178" s="85"/>
      <c r="E178" s="85"/>
      <c r="F178" s="85"/>
      <c r="G178" s="6">
        <v>116000</v>
      </c>
      <c r="H178" s="6">
        <v>116000</v>
      </c>
      <c r="I178" s="6">
        <v>0</v>
      </c>
      <c r="J178" s="6">
        <v>116000</v>
      </c>
      <c r="K178" s="6">
        <v>0</v>
      </c>
    </row>
    <row r="179" spans="1:11" s="2" customFormat="1" ht="13.5" x14ac:dyDescent="0.25">
      <c r="A179" s="85" t="s">
        <v>256</v>
      </c>
      <c r="B179" s="85"/>
      <c r="C179" s="85"/>
      <c r="D179" s="85"/>
      <c r="E179" s="85"/>
      <c r="F179" s="85"/>
      <c r="G179" s="6">
        <v>1036000</v>
      </c>
      <c r="H179" s="6">
        <v>2086000</v>
      </c>
      <c r="I179" s="6">
        <v>231926</v>
      </c>
      <c r="J179" s="6">
        <v>1854074</v>
      </c>
      <c r="K179" s="6">
        <v>11.12</v>
      </c>
    </row>
    <row r="180" spans="1:11" s="2" customFormat="1" ht="13.5" x14ac:dyDescent="0.25">
      <c r="A180" s="4" t="s">
        <v>36</v>
      </c>
      <c r="B180" s="4" t="s">
        <v>260</v>
      </c>
      <c r="C180" s="4" t="s">
        <v>1254</v>
      </c>
      <c r="D180" s="4" t="s">
        <v>1255</v>
      </c>
      <c r="E180" s="4" t="s">
        <v>1521</v>
      </c>
      <c r="F180" s="4" t="s">
        <v>1522</v>
      </c>
      <c r="G180" s="5">
        <v>0</v>
      </c>
      <c r="H180" s="5">
        <v>225000</v>
      </c>
      <c r="I180" s="5">
        <v>0</v>
      </c>
      <c r="J180" s="5">
        <v>225000</v>
      </c>
      <c r="K180" s="5">
        <v>0</v>
      </c>
    </row>
    <row r="181" spans="1:11" s="2" customFormat="1" ht="13.5" x14ac:dyDescent="0.25">
      <c r="A181" s="4" t="s">
        <v>36</v>
      </c>
      <c r="B181" s="4" t="s">
        <v>260</v>
      </c>
      <c r="C181" s="4" t="s">
        <v>1288</v>
      </c>
      <c r="D181" s="4" t="s">
        <v>1289</v>
      </c>
      <c r="E181" s="4" t="s">
        <v>1523</v>
      </c>
      <c r="F181" s="4" t="s">
        <v>1524</v>
      </c>
      <c r="G181" s="5">
        <v>700000</v>
      </c>
      <c r="H181" s="5">
        <v>50000</v>
      </c>
      <c r="I181" s="5">
        <v>0</v>
      </c>
      <c r="J181" s="5">
        <v>50000</v>
      </c>
      <c r="K181" s="5">
        <v>0</v>
      </c>
    </row>
    <row r="182" spans="1:11" s="2" customFormat="1" ht="13.5" x14ac:dyDescent="0.25">
      <c r="A182" s="4" t="s">
        <v>36</v>
      </c>
      <c r="B182" s="4" t="s">
        <v>260</v>
      </c>
      <c r="C182" s="4" t="s">
        <v>1288</v>
      </c>
      <c r="D182" s="4" t="s">
        <v>1289</v>
      </c>
      <c r="E182" s="4" t="s">
        <v>1525</v>
      </c>
      <c r="F182" s="4" t="s">
        <v>1526</v>
      </c>
      <c r="G182" s="5">
        <v>2500000</v>
      </c>
      <c r="H182" s="5">
        <v>3150000</v>
      </c>
      <c r="I182" s="5">
        <v>60258</v>
      </c>
      <c r="J182" s="5">
        <v>3089742</v>
      </c>
      <c r="K182" s="5">
        <v>1.912952380952381</v>
      </c>
    </row>
    <row r="183" spans="1:11" s="2" customFormat="1" ht="13.5" x14ac:dyDescent="0.25">
      <c r="A183" s="4" t="s">
        <v>36</v>
      </c>
      <c r="B183" s="4" t="s">
        <v>260</v>
      </c>
      <c r="C183" s="4" t="s">
        <v>1288</v>
      </c>
      <c r="D183" s="4" t="s">
        <v>1289</v>
      </c>
      <c r="E183" s="4" t="s">
        <v>263</v>
      </c>
      <c r="F183" s="4" t="s">
        <v>264</v>
      </c>
      <c r="G183" s="5">
        <v>250000</v>
      </c>
      <c r="H183" s="5">
        <v>205000</v>
      </c>
      <c r="I183" s="5">
        <v>0</v>
      </c>
      <c r="J183" s="5">
        <v>205000</v>
      </c>
      <c r="K183" s="5">
        <v>0</v>
      </c>
    </row>
    <row r="184" spans="1:11" s="2" customFormat="1" ht="13.5" x14ac:dyDescent="0.25">
      <c r="A184" s="85" t="s">
        <v>482</v>
      </c>
      <c r="B184" s="85"/>
      <c r="C184" s="85"/>
      <c r="D184" s="85"/>
      <c r="E184" s="85"/>
      <c r="F184" s="85"/>
      <c r="G184" s="6">
        <v>3450000</v>
      </c>
      <c r="H184" s="6">
        <v>3630000</v>
      </c>
      <c r="I184" s="6">
        <v>60258</v>
      </c>
      <c r="J184" s="6">
        <v>3569742</v>
      </c>
      <c r="K184" s="6">
        <v>1.66</v>
      </c>
    </row>
    <row r="185" spans="1:11" s="2" customFormat="1" ht="13.5" x14ac:dyDescent="0.25">
      <c r="A185" s="85" t="s">
        <v>265</v>
      </c>
      <c r="B185" s="85"/>
      <c r="C185" s="85"/>
      <c r="D185" s="85"/>
      <c r="E185" s="85"/>
      <c r="F185" s="85"/>
      <c r="G185" s="6">
        <v>3450000</v>
      </c>
      <c r="H185" s="6">
        <v>3630000</v>
      </c>
      <c r="I185" s="6">
        <v>60258</v>
      </c>
      <c r="J185" s="6">
        <v>3569742</v>
      </c>
      <c r="K185" s="6">
        <v>1.66</v>
      </c>
    </row>
    <row r="186" spans="1:11" s="2" customFormat="1" ht="13.5" x14ac:dyDescent="0.25">
      <c r="A186" s="4" t="s">
        <v>38</v>
      </c>
      <c r="B186" s="4" t="s">
        <v>266</v>
      </c>
      <c r="C186" s="4" t="s">
        <v>1254</v>
      </c>
      <c r="D186" s="4" t="s">
        <v>1255</v>
      </c>
      <c r="E186" s="4" t="s">
        <v>1527</v>
      </c>
      <c r="F186" s="4" t="s">
        <v>1528</v>
      </c>
      <c r="G186" s="5">
        <v>450000</v>
      </c>
      <c r="H186" s="5">
        <v>0</v>
      </c>
      <c r="I186" s="5">
        <v>0</v>
      </c>
      <c r="J186" s="5">
        <v>0</v>
      </c>
      <c r="K186" s="5">
        <v>0</v>
      </c>
    </row>
    <row r="187" spans="1:11" s="2" customFormat="1" ht="13.5" x14ac:dyDescent="0.25">
      <c r="A187" s="4" t="s">
        <v>38</v>
      </c>
      <c r="B187" s="4" t="s">
        <v>266</v>
      </c>
      <c r="C187" s="4" t="s">
        <v>1529</v>
      </c>
      <c r="D187" s="4" t="s">
        <v>1530</v>
      </c>
      <c r="E187" s="4" t="s">
        <v>1531</v>
      </c>
      <c r="F187" s="4" t="s">
        <v>1532</v>
      </c>
      <c r="G187" s="5">
        <v>12000000</v>
      </c>
      <c r="H187" s="5">
        <v>12000000</v>
      </c>
      <c r="I187" s="5">
        <v>0</v>
      </c>
      <c r="J187" s="5">
        <v>12000000</v>
      </c>
      <c r="K187" s="5">
        <v>0</v>
      </c>
    </row>
    <row r="188" spans="1:11" s="2" customFormat="1" ht="13.5" x14ac:dyDescent="0.25">
      <c r="A188" s="4" t="s">
        <v>38</v>
      </c>
      <c r="B188" s="4" t="s">
        <v>266</v>
      </c>
      <c r="C188" s="4" t="s">
        <v>1529</v>
      </c>
      <c r="D188" s="4" t="s">
        <v>1530</v>
      </c>
      <c r="E188" s="4" t="s">
        <v>529</v>
      </c>
      <c r="F188" s="4" t="s">
        <v>530</v>
      </c>
      <c r="G188" s="5">
        <v>1600000</v>
      </c>
      <c r="H188" s="5">
        <v>1600000</v>
      </c>
      <c r="I188" s="5">
        <v>1373160</v>
      </c>
      <c r="J188" s="5">
        <v>226840</v>
      </c>
      <c r="K188" s="5">
        <v>85.822500000000005</v>
      </c>
    </row>
    <row r="189" spans="1:11" s="2" customFormat="1" ht="13.5" x14ac:dyDescent="0.25">
      <c r="A189" s="85" t="s">
        <v>483</v>
      </c>
      <c r="B189" s="85"/>
      <c r="C189" s="85"/>
      <c r="D189" s="85"/>
      <c r="E189" s="85"/>
      <c r="F189" s="85"/>
      <c r="G189" s="6">
        <v>14050000</v>
      </c>
      <c r="H189" s="6">
        <v>13600000</v>
      </c>
      <c r="I189" s="6">
        <v>1373160</v>
      </c>
      <c r="J189" s="6">
        <v>12226840</v>
      </c>
      <c r="K189" s="6">
        <v>10.1</v>
      </c>
    </row>
    <row r="190" spans="1:11" s="2" customFormat="1" ht="13.5" x14ac:dyDescent="0.25">
      <c r="A190" s="85" t="s">
        <v>269</v>
      </c>
      <c r="B190" s="85"/>
      <c r="C190" s="85"/>
      <c r="D190" s="85"/>
      <c r="E190" s="85"/>
      <c r="F190" s="85"/>
      <c r="G190" s="6">
        <v>14050000</v>
      </c>
      <c r="H190" s="6">
        <v>13600000</v>
      </c>
      <c r="I190" s="6">
        <v>1373160</v>
      </c>
      <c r="J190" s="6">
        <v>12226840</v>
      </c>
      <c r="K190" s="6">
        <v>10.1</v>
      </c>
    </row>
    <row r="191" spans="1:11" s="2" customFormat="1" ht="13.5" x14ac:dyDescent="0.25">
      <c r="A191" s="4" t="s">
        <v>40</v>
      </c>
      <c r="B191" s="4" t="s">
        <v>270</v>
      </c>
      <c r="C191" s="4" t="s">
        <v>1533</v>
      </c>
      <c r="D191" s="4" t="s">
        <v>1534</v>
      </c>
      <c r="E191" s="4" t="s">
        <v>1535</v>
      </c>
      <c r="F191" s="4" t="s">
        <v>1536</v>
      </c>
      <c r="G191" s="5">
        <v>0</v>
      </c>
      <c r="H191" s="5">
        <v>250000</v>
      </c>
      <c r="I191" s="5">
        <v>247324</v>
      </c>
      <c r="J191" s="5">
        <v>2676</v>
      </c>
      <c r="K191" s="5">
        <v>98.929599999999994</v>
      </c>
    </row>
    <row r="192" spans="1:11" s="2" customFormat="1" ht="13.5" x14ac:dyDescent="0.25">
      <c r="A192" s="4" t="s">
        <v>40</v>
      </c>
      <c r="B192" s="4" t="s">
        <v>270</v>
      </c>
      <c r="C192" s="4" t="s">
        <v>1489</v>
      </c>
      <c r="D192" s="4" t="s">
        <v>1490</v>
      </c>
      <c r="E192" s="4" t="s">
        <v>1537</v>
      </c>
      <c r="F192" s="4" t="s">
        <v>1538</v>
      </c>
      <c r="G192" s="5">
        <v>600000</v>
      </c>
      <c r="H192" s="5">
        <v>800000</v>
      </c>
      <c r="I192" s="5">
        <v>300580</v>
      </c>
      <c r="J192" s="5">
        <v>499420</v>
      </c>
      <c r="K192" s="5">
        <v>37.572499999999998</v>
      </c>
    </row>
    <row r="193" spans="1:11" s="2" customFormat="1" ht="13.5" x14ac:dyDescent="0.25">
      <c r="A193" s="4" t="s">
        <v>40</v>
      </c>
      <c r="B193" s="4" t="s">
        <v>270</v>
      </c>
      <c r="C193" s="4" t="s">
        <v>1254</v>
      </c>
      <c r="D193" s="4" t="s">
        <v>1255</v>
      </c>
      <c r="E193" s="4" t="s">
        <v>275</v>
      </c>
      <c r="F193" s="4" t="s">
        <v>276</v>
      </c>
      <c r="G193" s="5">
        <v>1000000</v>
      </c>
      <c r="H193" s="5">
        <v>350000</v>
      </c>
      <c r="I193" s="5">
        <v>0</v>
      </c>
      <c r="J193" s="5">
        <v>350000</v>
      </c>
      <c r="K193" s="5">
        <v>0</v>
      </c>
    </row>
    <row r="194" spans="1:11" s="2" customFormat="1" ht="13.5" x14ac:dyDescent="0.25">
      <c r="A194" s="4" t="s">
        <v>40</v>
      </c>
      <c r="B194" s="4" t="s">
        <v>270</v>
      </c>
      <c r="C194" s="4" t="s">
        <v>1254</v>
      </c>
      <c r="D194" s="4" t="s">
        <v>1255</v>
      </c>
      <c r="E194" s="4" t="s">
        <v>1539</v>
      </c>
      <c r="F194" s="4" t="s">
        <v>1540</v>
      </c>
      <c r="G194" s="5">
        <v>350000</v>
      </c>
      <c r="H194" s="5">
        <v>350000</v>
      </c>
      <c r="I194" s="5">
        <v>121000</v>
      </c>
      <c r="J194" s="5">
        <v>229000</v>
      </c>
      <c r="K194" s="5">
        <v>34.571428571428569</v>
      </c>
    </row>
    <row r="195" spans="1:11" s="2" customFormat="1" ht="13.5" x14ac:dyDescent="0.25">
      <c r="A195" s="4" t="s">
        <v>40</v>
      </c>
      <c r="B195" s="4" t="s">
        <v>270</v>
      </c>
      <c r="C195" s="4" t="s">
        <v>1254</v>
      </c>
      <c r="D195" s="4" t="s">
        <v>1255</v>
      </c>
      <c r="E195" s="4" t="s">
        <v>1541</v>
      </c>
      <c r="F195" s="4" t="s">
        <v>1542</v>
      </c>
      <c r="G195" s="5">
        <v>0</v>
      </c>
      <c r="H195" s="5">
        <v>80000</v>
      </c>
      <c r="I195" s="5">
        <v>78260.38</v>
      </c>
      <c r="J195" s="5">
        <v>1739.62</v>
      </c>
      <c r="K195" s="5">
        <v>97.825474999999997</v>
      </c>
    </row>
    <row r="196" spans="1:11" s="2" customFormat="1" ht="13.5" x14ac:dyDescent="0.25">
      <c r="A196" s="4" t="s">
        <v>40</v>
      </c>
      <c r="B196" s="4" t="s">
        <v>270</v>
      </c>
      <c r="C196" s="4" t="s">
        <v>1254</v>
      </c>
      <c r="D196" s="4" t="s">
        <v>1255</v>
      </c>
      <c r="E196" s="4" t="s">
        <v>1543</v>
      </c>
      <c r="F196" s="4" t="s">
        <v>1544</v>
      </c>
      <c r="G196" s="5">
        <v>0</v>
      </c>
      <c r="H196" s="5">
        <v>450000</v>
      </c>
      <c r="I196" s="5">
        <v>0</v>
      </c>
      <c r="J196" s="5">
        <v>450000</v>
      </c>
      <c r="K196" s="5">
        <v>0</v>
      </c>
    </row>
    <row r="197" spans="1:11" s="2" customFormat="1" ht="13.5" x14ac:dyDescent="0.25">
      <c r="A197" s="4" t="s">
        <v>40</v>
      </c>
      <c r="B197" s="4" t="s">
        <v>270</v>
      </c>
      <c r="C197" s="4" t="s">
        <v>1288</v>
      </c>
      <c r="D197" s="4" t="s">
        <v>1289</v>
      </c>
      <c r="E197" s="4" t="s">
        <v>1545</v>
      </c>
      <c r="F197" s="4" t="s">
        <v>1546</v>
      </c>
      <c r="G197" s="5">
        <v>0</v>
      </c>
      <c r="H197" s="5">
        <v>108500</v>
      </c>
      <c r="I197" s="5">
        <v>21000</v>
      </c>
      <c r="J197" s="5">
        <v>87500</v>
      </c>
      <c r="K197" s="5">
        <v>19.35483870967742</v>
      </c>
    </row>
    <row r="198" spans="1:11" s="2" customFormat="1" ht="13.5" x14ac:dyDescent="0.25">
      <c r="A198" s="4" t="s">
        <v>40</v>
      </c>
      <c r="B198" s="4" t="s">
        <v>270</v>
      </c>
      <c r="C198" s="4" t="s">
        <v>1288</v>
      </c>
      <c r="D198" s="4" t="s">
        <v>1289</v>
      </c>
      <c r="E198" s="4" t="s">
        <v>551</v>
      </c>
      <c r="F198" s="4" t="s">
        <v>552</v>
      </c>
      <c r="G198" s="5">
        <v>0</v>
      </c>
      <c r="H198" s="5">
        <v>291500</v>
      </c>
      <c r="I198" s="5">
        <v>291377</v>
      </c>
      <c r="J198" s="5">
        <v>123</v>
      </c>
      <c r="K198" s="5">
        <v>99.957804459691246</v>
      </c>
    </row>
    <row r="199" spans="1:11" s="2" customFormat="1" ht="13.5" x14ac:dyDescent="0.25">
      <c r="A199" s="4" t="s">
        <v>40</v>
      </c>
      <c r="B199" s="4" t="s">
        <v>270</v>
      </c>
      <c r="C199" s="4" t="s">
        <v>1529</v>
      </c>
      <c r="D199" s="4" t="s">
        <v>1530</v>
      </c>
      <c r="E199" s="4" t="s">
        <v>1545</v>
      </c>
      <c r="F199" s="4" t="s">
        <v>1546</v>
      </c>
      <c r="G199" s="5">
        <v>400000</v>
      </c>
      <c r="H199" s="5">
        <v>0</v>
      </c>
      <c r="I199" s="5">
        <v>0</v>
      </c>
      <c r="J199" s="5">
        <v>0</v>
      </c>
      <c r="K199" s="5">
        <v>0</v>
      </c>
    </row>
    <row r="200" spans="1:11" s="2" customFormat="1" ht="13.5" x14ac:dyDescent="0.25">
      <c r="A200" s="4" t="s">
        <v>40</v>
      </c>
      <c r="B200" s="4" t="s">
        <v>270</v>
      </c>
      <c r="C200" s="4" t="s">
        <v>1547</v>
      </c>
      <c r="D200" s="4" t="s">
        <v>1548</v>
      </c>
      <c r="E200" s="4" t="s">
        <v>1549</v>
      </c>
      <c r="F200" s="4" t="s">
        <v>1550</v>
      </c>
      <c r="G200" s="5">
        <v>150000</v>
      </c>
      <c r="H200" s="5">
        <v>146900</v>
      </c>
      <c r="I200" s="5">
        <v>0</v>
      </c>
      <c r="J200" s="5">
        <v>146900</v>
      </c>
      <c r="K200" s="5">
        <v>0</v>
      </c>
    </row>
    <row r="201" spans="1:11" s="2" customFormat="1" ht="13.5" x14ac:dyDescent="0.25">
      <c r="A201" s="4" t="s">
        <v>40</v>
      </c>
      <c r="B201" s="4" t="s">
        <v>270</v>
      </c>
      <c r="C201" s="4" t="s">
        <v>1547</v>
      </c>
      <c r="D201" s="4" t="s">
        <v>1548</v>
      </c>
      <c r="E201" s="4" t="s">
        <v>1551</v>
      </c>
      <c r="F201" s="4" t="s">
        <v>1552</v>
      </c>
      <c r="G201" s="5">
        <v>350000</v>
      </c>
      <c r="H201" s="5">
        <v>363100</v>
      </c>
      <c r="I201" s="5">
        <v>363015.73</v>
      </c>
      <c r="J201" s="5">
        <v>84.27</v>
      </c>
      <c r="K201" s="5">
        <v>99.976791517488294</v>
      </c>
    </row>
    <row r="202" spans="1:11" s="2" customFormat="1" ht="13.5" x14ac:dyDescent="0.25">
      <c r="A202" s="85" t="s">
        <v>491</v>
      </c>
      <c r="B202" s="85"/>
      <c r="C202" s="85"/>
      <c r="D202" s="85"/>
      <c r="E202" s="85"/>
      <c r="F202" s="85"/>
      <c r="G202" s="6">
        <v>2850000</v>
      </c>
      <c r="H202" s="6">
        <v>3190000</v>
      </c>
      <c r="I202" s="6">
        <v>1422557.11</v>
      </c>
      <c r="J202" s="6">
        <v>1767442.89</v>
      </c>
      <c r="K202" s="6">
        <v>44.59</v>
      </c>
    </row>
    <row r="203" spans="1:11" s="2" customFormat="1" ht="13.5" x14ac:dyDescent="0.25">
      <c r="A203" s="85" t="s">
        <v>277</v>
      </c>
      <c r="B203" s="85"/>
      <c r="C203" s="85"/>
      <c r="D203" s="85"/>
      <c r="E203" s="85"/>
      <c r="F203" s="85"/>
      <c r="G203" s="6">
        <v>2850000</v>
      </c>
      <c r="H203" s="6">
        <v>3190000</v>
      </c>
      <c r="I203" s="6">
        <v>1422557.11</v>
      </c>
      <c r="J203" s="6">
        <v>1767442.89</v>
      </c>
      <c r="K203" s="6">
        <v>44.59</v>
      </c>
    </row>
    <row r="204" spans="1:11" s="2" customFormat="1" ht="13.5" x14ac:dyDescent="0.25">
      <c r="A204" s="85" t="s">
        <v>48</v>
      </c>
      <c r="B204" s="85"/>
      <c r="C204" s="85"/>
      <c r="D204" s="85"/>
      <c r="E204" s="85"/>
      <c r="F204" s="85"/>
      <c r="G204" s="6">
        <v>303121000</v>
      </c>
      <c r="H204" s="6">
        <v>326164300</v>
      </c>
      <c r="I204" s="6">
        <v>42251686.340000004</v>
      </c>
      <c r="J204" s="6">
        <v>283912613.66000003</v>
      </c>
      <c r="K204" s="12">
        <v>12.95</v>
      </c>
    </row>
  </sheetData>
  <mergeCells count="55">
    <mergeCell ref="A204:F204"/>
    <mergeCell ref="A184:F184"/>
    <mergeCell ref="A185:F185"/>
    <mergeCell ref="A189:F189"/>
    <mergeCell ref="A190:F190"/>
    <mergeCell ref="A202:F202"/>
    <mergeCell ref="A203:F203"/>
    <mergeCell ref="A179:F179"/>
    <mergeCell ref="A142:F142"/>
    <mergeCell ref="A151:F151"/>
    <mergeCell ref="A153:F153"/>
    <mergeCell ref="A156:F156"/>
    <mergeCell ref="A159:F159"/>
    <mergeCell ref="A166:F166"/>
    <mergeCell ref="A167:F167"/>
    <mergeCell ref="A170:F170"/>
    <mergeCell ref="A172:F172"/>
    <mergeCell ref="A176:F176"/>
    <mergeCell ref="A178:F178"/>
    <mergeCell ref="A59:F59"/>
    <mergeCell ref="A70:F70"/>
    <mergeCell ref="A128:F128"/>
    <mergeCell ref="A74:F74"/>
    <mergeCell ref="A78:F78"/>
    <mergeCell ref="A79:F79"/>
    <mergeCell ref="A87:F87"/>
    <mergeCell ref="A93:F93"/>
    <mergeCell ref="A95:F95"/>
    <mergeCell ref="A96:F96"/>
    <mergeCell ref="A118:F118"/>
    <mergeCell ref="A119:F119"/>
    <mergeCell ref="A121:F121"/>
    <mergeCell ref="A122:F122"/>
    <mergeCell ref="A71:F71"/>
    <mergeCell ref="G5:K5"/>
    <mergeCell ref="A25:F25"/>
    <mergeCell ref="A36:F36"/>
    <mergeCell ref="A38:F38"/>
    <mergeCell ref="A39:F39"/>
    <mergeCell ref="A44:F44"/>
    <mergeCell ref="A5:A6"/>
    <mergeCell ref="B5:B6"/>
    <mergeCell ref="C5:C6"/>
    <mergeCell ref="D5:D6"/>
    <mergeCell ref="E5:E6"/>
    <mergeCell ref="F5:F6"/>
    <mergeCell ref="A52:F52"/>
    <mergeCell ref="A54:F54"/>
    <mergeCell ref="A55:F55"/>
    <mergeCell ref="A4:K4"/>
    <mergeCell ref="A1:E1"/>
    <mergeCell ref="F1:K1"/>
    <mergeCell ref="A2:E2"/>
    <mergeCell ref="F2:K2"/>
    <mergeCell ref="A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1882-8571-4144-B535-6F10DA4DAF88}">
  <sheetPr>
    <tabColor theme="8" tint="0.59999389629810485"/>
  </sheetPr>
  <dimension ref="A1:K15"/>
  <sheetViews>
    <sheetView workbookViewId="0">
      <selection activeCell="A3" sqref="A3:K3"/>
    </sheetView>
  </sheetViews>
  <sheetFormatPr defaultRowHeight="15" x14ac:dyDescent="0.25"/>
  <cols>
    <col min="1" max="3" width="6.7109375" customWidth="1"/>
    <col min="4" max="4" width="61.85546875" customWidth="1"/>
    <col min="5" max="5" width="14.7109375" customWidth="1"/>
    <col min="6" max="6" width="15.85546875" customWidth="1"/>
    <col min="7" max="10" width="15.7109375" customWidth="1"/>
    <col min="11" max="11" width="8.7109375" customWidth="1"/>
  </cols>
  <sheetData>
    <row r="1" spans="1:11" x14ac:dyDescent="0.25">
      <c r="A1" s="82" t="s">
        <v>0</v>
      </c>
      <c r="B1" s="82"/>
      <c r="C1" s="82"/>
      <c r="D1" s="82"/>
      <c r="E1" s="82"/>
      <c r="F1" s="83"/>
      <c r="G1" s="83"/>
      <c r="H1" s="83"/>
      <c r="I1" s="83"/>
      <c r="J1" s="83"/>
      <c r="K1" s="83"/>
    </row>
    <row r="2" spans="1:11" x14ac:dyDescent="0.25">
      <c r="A2" s="82" t="s">
        <v>1</v>
      </c>
      <c r="B2" s="82"/>
      <c r="C2" s="82"/>
      <c r="D2" s="82"/>
      <c r="E2" s="82"/>
      <c r="F2" s="83"/>
      <c r="G2" s="83"/>
      <c r="H2" s="83"/>
      <c r="I2" s="83"/>
      <c r="J2" s="83"/>
      <c r="K2" s="83"/>
    </row>
    <row r="3" spans="1:11" ht="26.25" x14ac:dyDescent="0.25">
      <c r="A3" s="96" t="s">
        <v>1596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5.75" thickBot="1" x14ac:dyDescent="0.3">
      <c r="A4" s="82" t="s">
        <v>1553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s="2" customFormat="1" ht="14.25" thickBot="1" x14ac:dyDescent="0.3">
      <c r="A5" s="86" t="s">
        <v>51</v>
      </c>
      <c r="B5" s="88" t="s">
        <v>278</v>
      </c>
      <c r="C5" s="88" t="s">
        <v>279</v>
      </c>
      <c r="D5" s="88" t="s">
        <v>3</v>
      </c>
      <c r="E5" s="88" t="s">
        <v>77</v>
      </c>
      <c r="F5" s="88" t="s">
        <v>3</v>
      </c>
      <c r="G5" s="90" t="s">
        <v>4</v>
      </c>
      <c r="H5" s="90"/>
      <c r="I5" s="90"/>
      <c r="J5" s="90"/>
      <c r="K5" s="91"/>
    </row>
    <row r="6" spans="1:11" s="2" customFormat="1" ht="26.25" thickBot="1" x14ac:dyDescent="0.3">
      <c r="A6" s="87"/>
      <c r="B6" s="89"/>
      <c r="C6" s="89"/>
      <c r="D6" s="89"/>
      <c r="E6" s="89"/>
      <c r="F6" s="89"/>
      <c r="G6" s="9" t="s">
        <v>5</v>
      </c>
      <c r="H6" s="9" t="s">
        <v>6</v>
      </c>
      <c r="I6" s="14" t="s">
        <v>55</v>
      </c>
      <c r="J6" s="9" t="s">
        <v>7</v>
      </c>
      <c r="K6" s="10" t="s">
        <v>8</v>
      </c>
    </row>
    <row r="7" spans="1:11" s="2" customFormat="1" ht="26.25" x14ac:dyDescent="0.25">
      <c r="A7" s="7"/>
      <c r="B7" s="7"/>
      <c r="C7" s="7" t="s">
        <v>1554</v>
      </c>
      <c r="D7" s="7" t="s">
        <v>1555</v>
      </c>
      <c r="E7" s="7"/>
      <c r="F7" s="7"/>
      <c r="G7" s="8">
        <v>77055459.319999993</v>
      </c>
      <c r="H7" s="8">
        <v>95351845.340000004</v>
      </c>
      <c r="I7" s="8">
        <v>-85405934.140000001</v>
      </c>
      <c r="J7" s="8">
        <v>180757779.47999999</v>
      </c>
      <c r="K7" s="8">
        <v>-89.569251476428747</v>
      </c>
    </row>
    <row r="8" spans="1:11" s="2" customFormat="1" ht="13.5" x14ac:dyDescent="0.25">
      <c r="A8" s="4"/>
      <c r="B8" s="4"/>
      <c r="C8" s="4" t="s">
        <v>1556</v>
      </c>
      <c r="D8" s="4" t="s">
        <v>1557</v>
      </c>
      <c r="E8" s="4"/>
      <c r="F8" s="4"/>
      <c r="G8" s="5">
        <v>270000000</v>
      </c>
      <c r="H8" s="5">
        <v>270000000</v>
      </c>
      <c r="I8" s="5">
        <v>115005000</v>
      </c>
      <c r="J8" s="5">
        <v>154995000</v>
      </c>
      <c r="K8" s="5">
        <v>42.594444444444441</v>
      </c>
    </row>
    <row r="9" spans="1:11" s="2" customFormat="1" ht="13.5" x14ac:dyDescent="0.25">
      <c r="A9" s="4"/>
      <c r="B9" s="4"/>
      <c r="C9" s="4" t="s">
        <v>1558</v>
      </c>
      <c r="D9" s="4" t="s">
        <v>1559</v>
      </c>
      <c r="E9" s="4"/>
      <c r="F9" s="4"/>
      <c r="G9" s="5">
        <v>-100000000</v>
      </c>
      <c r="H9" s="5">
        <v>-100000000</v>
      </c>
      <c r="I9" s="5">
        <v>-65000000</v>
      </c>
      <c r="J9" s="5">
        <v>-35000000</v>
      </c>
      <c r="K9" s="5">
        <v>65</v>
      </c>
    </row>
    <row r="10" spans="1:11" s="2" customFormat="1" ht="13.5" x14ac:dyDescent="0.25">
      <c r="A10" s="4"/>
      <c r="B10" s="4"/>
      <c r="C10" s="4" t="s">
        <v>1560</v>
      </c>
      <c r="D10" s="4" t="s">
        <v>1561</v>
      </c>
      <c r="E10" s="4"/>
      <c r="F10" s="4"/>
      <c r="G10" s="5">
        <v>-10280942.32</v>
      </c>
      <c r="H10" s="5">
        <v>-10280942.32</v>
      </c>
      <c r="I10" s="5">
        <v>-5779994.1600000001</v>
      </c>
      <c r="J10" s="5">
        <v>-4500948.16</v>
      </c>
      <c r="K10" s="5">
        <v>56.220470654289208</v>
      </c>
    </row>
    <row r="11" spans="1:11" s="2" customFormat="1" ht="26.25" x14ac:dyDescent="0.25">
      <c r="A11" s="4"/>
      <c r="B11" s="4"/>
      <c r="C11" s="4" t="s">
        <v>1562</v>
      </c>
      <c r="D11" s="4" t="s">
        <v>1563</v>
      </c>
      <c r="E11" s="4"/>
      <c r="F11" s="4"/>
      <c r="G11" s="5">
        <v>0</v>
      </c>
      <c r="H11" s="5">
        <v>0</v>
      </c>
      <c r="I11" s="5">
        <v>-1318397.6399999999</v>
      </c>
      <c r="J11" s="5">
        <v>1318397.6399999999</v>
      </c>
      <c r="K11" s="5">
        <v>0</v>
      </c>
    </row>
    <row r="12" spans="1:11" s="2" customFormat="1" ht="13.5" x14ac:dyDescent="0.25">
      <c r="A12" s="85" t="s">
        <v>1564</v>
      </c>
      <c r="B12" s="85"/>
      <c r="C12" s="85"/>
      <c r="D12" s="85"/>
      <c r="E12" s="85"/>
      <c r="F12" s="85"/>
      <c r="G12" s="6">
        <v>236774517</v>
      </c>
      <c r="H12" s="6">
        <v>255070903.02000001</v>
      </c>
      <c r="I12" s="6">
        <v>-42499325.939999998</v>
      </c>
      <c r="J12" s="6">
        <v>297570228.95999998</v>
      </c>
      <c r="K12" s="6">
        <v>-16.66</v>
      </c>
    </row>
    <row r="13" spans="1:11" s="2" customFormat="1" ht="13.5" x14ac:dyDescent="0.25">
      <c r="A13" s="85" t="s">
        <v>48</v>
      </c>
      <c r="B13" s="85"/>
      <c r="C13" s="85"/>
      <c r="D13" s="85"/>
      <c r="E13" s="85"/>
      <c r="F13" s="85"/>
      <c r="G13" s="6">
        <v>236774517</v>
      </c>
      <c r="H13" s="6">
        <v>255070903.02000001</v>
      </c>
      <c r="I13" s="6">
        <v>-42499325.939999998</v>
      </c>
      <c r="J13" s="6">
        <v>297570228.95999998</v>
      </c>
      <c r="K13" s="43">
        <v>-16.66</v>
      </c>
    </row>
    <row r="14" spans="1:11" s="2" customFormat="1" ht="13.5" x14ac:dyDescent="0.25"/>
    <row r="15" spans="1:11" s="2" customFormat="1" ht="13.5" x14ac:dyDescent="0.25"/>
  </sheetData>
  <mergeCells count="15">
    <mergeCell ref="G5:K5"/>
    <mergeCell ref="A12:F12"/>
    <mergeCell ref="A13:F13"/>
    <mergeCell ref="A5:A6"/>
    <mergeCell ref="B5:B6"/>
    <mergeCell ref="C5:C6"/>
    <mergeCell ref="D5:D6"/>
    <mergeCell ref="E5:E6"/>
    <mergeCell ref="F5:F6"/>
    <mergeCell ref="A4:K4"/>
    <mergeCell ref="A1:E1"/>
    <mergeCell ref="F1:K1"/>
    <mergeCell ref="A2:E2"/>
    <mergeCell ref="F2:K2"/>
    <mergeCell ref="A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FB71-3263-47B7-9AE5-E64CABDA542B}">
  <sheetPr>
    <tabColor rgb="FFFF9933"/>
    <pageSetUpPr fitToPage="1"/>
  </sheetPr>
  <dimension ref="A5:F22"/>
  <sheetViews>
    <sheetView workbookViewId="0">
      <selection activeCell="A26" sqref="A26"/>
    </sheetView>
  </sheetViews>
  <sheetFormatPr defaultRowHeight="15" x14ac:dyDescent="0.25"/>
  <cols>
    <col min="1" max="1" width="68.5703125" customWidth="1"/>
    <col min="2" max="2" width="13.140625" customWidth="1"/>
    <col min="3" max="3" width="11.7109375" customWidth="1"/>
    <col min="4" max="4" width="12.5703125" customWidth="1"/>
    <col min="5" max="5" width="10.7109375" customWidth="1"/>
    <col min="6" max="6" width="11.5703125" customWidth="1"/>
  </cols>
  <sheetData>
    <row r="5" spans="1:6" ht="18.75" x14ac:dyDescent="0.3">
      <c r="A5" s="46" t="s">
        <v>1565</v>
      </c>
    </row>
    <row r="6" spans="1:6" ht="15.75" thickBot="1" x14ac:dyDescent="0.3"/>
    <row r="7" spans="1:6" ht="15.75" thickBot="1" x14ac:dyDescent="0.3">
      <c r="B7" s="97">
        <v>2025</v>
      </c>
      <c r="C7" s="90"/>
      <c r="D7" s="90"/>
      <c r="E7" s="90"/>
      <c r="F7" s="91"/>
    </row>
    <row r="8" spans="1:6" ht="26.25" thickBot="1" x14ac:dyDescent="0.3">
      <c r="B8" s="80" t="s">
        <v>5</v>
      </c>
      <c r="C8" s="9" t="s">
        <v>6</v>
      </c>
      <c r="D8" s="14" t="s">
        <v>55</v>
      </c>
      <c r="E8" s="9" t="s">
        <v>7</v>
      </c>
      <c r="F8" s="10" t="s">
        <v>8</v>
      </c>
    </row>
    <row r="9" spans="1:6" x14ac:dyDescent="0.25">
      <c r="A9" s="35" t="s">
        <v>365</v>
      </c>
      <c r="B9" s="78">
        <v>432199</v>
      </c>
      <c r="C9" s="78">
        <v>445386</v>
      </c>
      <c r="D9" s="78">
        <v>283945</v>
      </c>
      <c r="E9" s="78">
        <f>SUM(C9-D9)</f>
        <v>161441</v>
      </c>
      <c r="F9" s="79">
        <v>63.8</v>
      </c>
    </row>
    <row r="10" spans="1:6" x14ac:dyDescent="0.25">
      <c r="A10" s="34" t="s">
        <v>366</v>
      </c>
      <c r="B10" s="31">
        <v>365852</v>
      </c>
      <c r="C10" s="31">
        <v>374293</v>
      </c>
      <c r="D10" s="31">
        <v>199194</v>
      </c>
      <c r="E10" s="31">
        <f t="shared" ref="E10:E13" si="0">SUM(C10-D10)</f>
        <v>175099</v>
      </c>
      <c r="F10" s="32">
        <v>53.2</v>
      </c>
    </row>
    <row r="11" spans="1:6" x14ac:dyDescent="0.25">
      <c r="A11" s="34" t="s">
        <v>367</v>
      </c>
      <c r="B11" s="29">
        <v>48748</v>
      </c>
      <c r="C11" s="29">
        <v>50137</v>
      </c>
      <c r="D11" s="29">
        <v>13798</v>
      </c>
      <c r="E11" s="29">
        <f t="shared" si="0"/>
        <v>36339</v>
      </c>
      <c r="F11" s="30">
        <v>27.52</v>
      </c>
    </row>
    <row r="12" spans="1:6" x14ac:dyDescent="0.25">
      <c r="A12" s="34" t="s">
        <v>368</v>
      </c>
      <c r="B12" s="25">
        <v>303121</v>
      </c>
      <c r="C12" s="25">
        <v>326164</v>
      </c>
      <c r="D12" s="25">
        <v>42252</v>
      </c>
      <c r="E12" s="25">
        <f t="shared" si="0"/>
        <v>283912</v>
      </c>
      <c r="F12" s="26">
        <v>13</v>
      </c>
    </row>
    <row r="13" spans="1:6" x14ac:dyDescent="0.25">
      <c r="A13" s="35" t="s">
        <v>369</v>
      </c>
      <c r="B13" s="27">
        <f>SUM(B10+B12)</f>
        <v>668973</v>
      </c>
      <c r="C13" s="27">
        <f t="shared" ref="C13:D13" si="1">SUM(C10+C12)</f>
        <v>700457</v>
      </c>
      <c r="D13" s="27">
        <f t="shared" si="1"/>
        <v>241446</v>
      </c>
      <c r="E13" s="27">
        <f t="shared" si="0"/>
        <v>459011</v>
      </c>
      <c r="F13" s="36">
        <v>34.5</v>
      </c>
    </row>
    <row r="14" spans="1:6" x14ac:dyDescent="0.25">
      <c r="A14" s="34" t="s">
        <v>370</v>
      </c>
      <c r="B14" s="23">
        <f>SUM(B9-B13)</f>
        <v>-236774</v>
      </c>
      <c r="C14" s="23">
        <f t="shared" ref="C14:E14" si="2">SUM(C9-C13)</f>
        <v>-255071</v>
      </c>
      <c r="D14" s="24">
        <f t="shared" si="2"/>
        <v>42499</v>
      </c>
      <c r="E14" s="23">
        <f t="shared" si="2"/>
        <v>-297570</v>
      </c>
      <c r="F14" s="28">
        <v>-16.66</v>
      </c>
    </row>
    <row r="15" spans="1:6" x14ac:dyDescent="0.25">
      <c r="A15" s="34"/>
    </row>
    <row r="16" spans="1:6" x14ac:dyDescent="0.25">
      <c r="A16" s="34" t="s">
        <v>371</v>
      </c>
      <c r="B16" s="39">
        <f>SUM(B17+B18+B19)</f>
        <v>420605</v>
      </c>
      <c r="C16" s="39">
        <f t="shared" ref="C16:E16" si="3">SUM(C17+C18+C19)</f>
        <v>430574</v>
      </c>
      <c r="D16" s="39">
        <f t="shared" si="3"/>
        <v>275969</v>
      </c>
      <c r="E16" s="39">
        <f t="shared" si="3"/>
        <v>154605</v>
      </c>
      <c r="F16" s="40">
        <v>64.099999999999994</v>
      </c>
    </row>
    <row r="17" spans="1:6" x14ac:dyDescent="0.25">
      <c r="A17" s="34" t="s">
        <v>374</v>
      </c>
      <c r="B17" s="37">
        <v>293135</v>
      </c>
      <c r="C17" s="37">
        <v>293135</v>
      </c>
      <c r="D17" s="37">
        <v>176996</v>
      </c>
      <c r="E17" s="37">
        <v>116139</v>
      </c>
      <c r="F17" s="38">
        <v>60.4</v>
      </c>
    </row>
    <row r="18" spans="1:6" x14ac:dyDescent="0.25">
      <c r="A18" s="34" t="s">
        <v>376</v>
      </c>
      <c r="B18" s="37">
        <v>101855</v>
      </c>
      <c r="C18" s="37">
        <v>106389</v>
      </c>
      <c r="D18" s="37">
        <v>76350</v>
      </c>
      <c r="E18" s="37">
        <v>30039</v>
      </c>
      <c r="F18" s="38">
        <v>71.8</v>
      </c>
    </row>
    <row r="19" spans="1:6" x14ac:dyDescent="0.25">
      <c r="A19" s="34" t="s">
        <v>375</v>
      </c>
      <c r="B19" s="37">
        <v>25615</v>
      </c>
      <c r="C19" s="37">
        <v>31050</v>
      </c>
      <c r="D19" s="37">
        <v>22623</v>
      </c>
      <c r="E19" s="37">
        <v>8427</v>
      </c>
      <c r="F19" s="38">
        <v>72.900000000000006</v>
      </c>
    </row>
    <row r="20" spans="1:6" x14ac:dyDescent="0.25">
      <c r="A20" s="34" t="s">
        <v>366</v>
      </c>
      <c r="B20" s="31">
        <f>B10</f>
        <v>365852</v>
      </c>
      <c r="C20" s="31">
        <f t="shared" ref="C20:F20" si="4">C10</f>
        <v>374293</v>
      </c>
      <c r="D20" s="31">
        <f t="shared" si="4"/>
        <v>199194</v>
      </c>
      <c r="E20" s="31">
        <f t="shared" si="4"/>
        <v>175099</v>
      </c>
      <c r="F20" s="32">
        <f t="shared" si="4"/>
        <v>53.2</v>
      </c>
    </row>
    <row r="21" spans="1:6" x14ac:dyDescent="0.25">
      <c r="A21" s="33" t="s">
        <v>372</v>
      </c>
      <c r="B21" s="23">
        <f>SUM(B16-B20)</f>
        <v>54753</v>
      </c>
      <c r="C21" s="23">
        <f t="shared" ref="C21:E21" si="5">SUM(C16-C20)</f>
        <v>56281</v>
      </c>
      <c r="D21" s="45">
        <f t="shared" si="5"/>
        <v>76775</v>
      </c>
      <c r="E21" s="23">
        <f t="shared" si="5"/>
        <v>-20494</v>
      </c>
    </row>
    <row r="22" spans="1:6" x14ac:dyDescent="0.25">
      <c r="A22" s="33" t="s">
        <v>373</v>
      </c>
      <c r="B22" s="41">
        <f>((B21/B16)*100)</f>
        <v>13.017676917773208</v>
      </c>
      <c r="C22" s="41">
        <f t="shared" ref="C22:D22" si="6">((C21/C16)*100)</f>
        <v>13.071156177567619</v>
      </c>
      <c r="D22" s="44">
        <f t="shared" si="6"/>
        <v>27.82015371291703</v>
      </c>
    </row>
  </sheetData>
  <mergeCells count="1">
    <mergeCell ref="B7:F7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19324-5D73-4FA1-A87C-0D1A8C183C74}">
  <sheetPr>
    <tabColor rgb="FFFFCC66"/>
  </sheetPr>
  <dimension ref="A1:G30"/>
  <sheetViews>
    <sheetView workbookViewId="0">
      <selection activeCell="E33" sqref="E33"/>
    </sheetView>
  </sheetViews>
  <sheetFormatPr defaultRowHeight="15" x14ac:dyDescent="0.25"/>
  <cols>
    <col min="2" max="2" width="31.140625" customWidth="1"/>
    <col min="3" max="3" width="7.85546875" customWidth="1"/>
    <col min="4" max="5" width="9.85546875" customWidth="1"/>
    <col min="6" max="6" width="10.140625" bestFit="1" customWidth="1"/>
    <col min="7" max="7" width="7.28515625" customWidth="1"/>
  </cols>
  <sheetData>
    <row r="1" spans="1:7" x14ac:dyDescent="0.25">
      <c r="A1" s="47" t="s">
        <v>1566</v>
      </c>
      <c r="B1" s="47"/>
    </row>
    <row r="3" spans="1:7" ht="14.45" customHeight="1" x14ac:dyDescent="0.25">
      <c r="A3" s="100" t="s">
        <v>1567</v>
      </c>
      <c r="B3" s="101"/>
      <c r="C3" s="104" t="s">
        <v>1568</v>
      </c>
      <c r="D3" s="98" t="s">
        <v>1569</v>
      </c>
      <c r="E3" s="98" t="s">
        <v>1570</v>
      </c>
      <c r="F3" s="104" t="s">
        <v>1571</v>
      </c>
      <c r="G3" s="98" t="s">
        <v>1572</v>
      </c>
    </row>
    <row r="4" spans="1:7" x14ac:dyDescent="0.25">
      <c r="A4" s="102"/>
      <c r="B4" s="103"/>
      <c r="C4" s="105"/>
      <c r="D4" s="99"/>
      <c r="E4" s="99"/>
      <c r="F4" s="105"/>
      <c r="G4" s="99"/>
    </row>
    <row r="5" spans="1:7" ht="15.75" thickBot="1" x14ac:dyDescent="0.3">
      <c r="A5" s="102"/>
      <c r="B5" s="103"/>
      <c r="C5" s="105"/>
      <c r="D5" s="99"/>
      <c r="E5" s="99"/>
      <c r="F5" s="105"/>
      <c r="G5" s="99"/>
    </row>
    <row r="6" spans="1:7" ht="15.75" thickBot="1" x14ac:dyDescent="0.3">
      <c r="A6" s="108" t="s">
        <v>1573</v>
      </c>
      <c r="B6" s="109"/>
      <c r="C6" s="48" t="s">
        <v>1574</v>
      </c>
      <c r="D6" s="49">
        <v>432199</v>
      </c>
      <c r="E6" s="49">
        <v>445386</v>
      </c>
      <c r="F6" s="50">
        <v>283945</v>
      </c>
      <c r="G6" s="51">
        <f>(F6/E6)*100</f>
        <v>63.752565190643615</v>
      </c>
    </row>
    <row r="7" spans="1:7" x14ac:dyDescent="0.25">
      <c r="A7" s="110" t="s">
        <v>1575</v>
      </c>
      <c r="B7" s="111"/>
      <c r="C7" s="52"/>
      <c r="D7" s="52"/>
      <c r="E7" s="52"/>
      <c r="F7" s="53"/>
      <c r="G7" s="53"/>
    </row>
    <row r="8" spans="1:7" x14ac:dyDescent="0.25">
      <c r="A8" s="112" t="s">
        <v>1576</v>
      </c>
      <c r="B8" s="113"/>
      <c r="C8" s="54"/>
      <c r="D8" s="55">
        <v>293135</v>
      </c>
      <c r="E8" s="55">
        <v>293135</v>
      </c>
      <c r="F8" s="56">
        <v>176996</v>
      </c>
      <c r="G8" s="57">
        <f>(F8/E8)*100</f>
        <v>60.380370818905959</v>
      </c>
    </row>
    <row r="9" spans="1:7" x14ac:dyDescent="0.25">
      <c r="A9" s="112" t="s">
        <v>1577</v>
      </c>
      <c r="B9" s="113"/>
      <c r="C9" s="54"/>
      <c r="D9" s="23">
        <v>101855</v>
      </c>
      <c r="E9" s="23">
        <v>106389</v>
      </c>
      <c r="F9" s="56">
        <v>76350</v>
      </c>
      <c r="G9" s="57">
        <f t="shared" ref="G9:G11" si="0">(F9/E9)*100</f>
        <v>71.764938104503287</v>
      </c>
    </row>
    <row r="10" spans="1:7" x14ac:dyDescent="0.25">
      <c r="A10" s="112" t="s">
        <v>1578</v>
      </c>
      <c r="B10" s="113"/>
      <c r="C10" s="54"/>
      <c r="D10" s="23">
        <v>200</v>
      </c>
      <c r="E10" s="23">
        <v>200</v>
      </c>
      <c r="F10" s="56">
        <v>400.5</v>
      </c>
      <c r="G10" s="57">
        <f t="shared" si="0"/>
        <v>200.25</v>
      </c>
    </row>
    <row r="11" spans="1:7" x14ac:dyDescent="0.25">
      <c r="A11" s="112" t="s">
        <v>1579</v>
      </c>
      <c r="B11" s="113"/>
      <c r="C11" s="54"/>
      <c r="D11" s="23">
        <v>37009</v>
      </c>
      <c r="E11" s="23">
        <v>45662</v>
      </c>
      <c r="F11" s="56">
        <v>30199</v>
      </c>
      <c r="G11" s="57">
        <f t="shared" si="0"/>
        <v>66.135955499102096</v>
      </c>
    </row>
    <row r="12" spans="1:7" ht="15.75" thickBot="1" x14ac:dyDescent="0.3">
      <c r="A12" s="106"/>
      <c r="B12" s="107"/>
      <c r="C12" s="58"/>
      <c r="D12" s="59"/>
      <c r="E12" s="59"/>
      <c r="F12" s="60"/>
      <c r="G12" s="61"/>
    </row>
    <row r="13" spans="1:7" ht="15.75" thickBot="1" x14ac:dyDescent="0.3">
      <c r="A13" s="108" t="s">
        <v>1580</v>
      </c>
      <c r="B13" s="109"/>
      <c r="C13" s="62" t="s">
        <v>1581</v>
      </c>
      <c r="D13" s="49">
        <v>668973</v>
      </c>
      <c r="E13" s="49">
        <v>700457</v>
      </c>
      <c r="F13" s="50">
        <f>F15+F16</f>
        <v>241446</v>
      </c>
      <c r="G13" s="51">
        <f>(F13/E13)*100</f>
        <v>34.469781870978515</v>
      </c>
    </row>
    <row r="14" spans="1:7" x14ac:dyDescent="0.25">
      <c r="A14" s="110" t="s">
        <v>1575</v>
      </c>
      <c r="B14" s="111"/>
      <c r="C14" s="52"/>
      <c r="D14" s="63"/>
      <c r="E14" s="63"/>
      <c r="F14" s="64"/>
      <c r="G14" s="65"/>
    </row>
    <row r="15" spans="1:7" x14ac:dyDescent="0.25">
      <c r="A15" s="112" t="s">
        <v>1582</v>
      </c>
      <c r="B15" s="113"/>
      <c r="C15" s="66">
        <v>5</v>
      </c>
      <c r="D15" s="23">
        <v>365852</v>
      </c>
      <c r="E15" s="23">
        <v>374293</v>
      </c>
      <c r="F15" s="56">
        <v>199194</v>
      </c>
      <c r="G15" s="57">
        <f>(F15/E15)*100</f>
        <v>53.218735055157318</v>
      </c>
    </row>
    <row r="16" spans="1:7" x14ac:dyDescent="0.25">
      <c r="A16" s="112" t="s">
        <v>1583</v>
      </c>
      <c r="B16" s="113"/>
      <c r="C16" s="67">
        <v>6</v>
      </c>
      <c r="D16" s="23">
        <v>303121</v>
      </c>
      <c r="E16" s="23">
        <v>326164</v>
      </c>
      <c r="F16" s="56">
        <v>42252</v>
      </c>
      <c r="G16" s="57">
        <f>(F16/E16)*100</f>
        <v>12.954219349774959</v>
      </c>
    </row>
    <row r="17" spans="1:7" ht="15.75" thickBot="1" x14ac:dyDescent="0.3">
      <c r="A17" s="106"/>
      <c r="B17" s="107"/>
      <c r="C17" s="58"/>
      <c r="D17" s="59"/>
      <c r="E17" s="59"/>
      <c r="F17" s="60"/>
      <c r="G17" s="61"/>
    </row>
    <row r="18" spans="1:7" ht="15.75" thickBot="1" x14ac:dyDescent="0.3">
      <c r="A18" s="116" t="s">
        <v>1584</v>
      </c>
      <c r="B18" s="117"/>
      <c r="C18" s="68"/>
      <c r="D18" s="49">
        <f>D6-D13</f>
        <v>-236774</v>
      </c>
      <c r="E18" s="49">
        <f t="shared" ref="E18:F18" si="1">E6-E13</f>
        <v>-255071</v>
      </c>
      <c r="F18" s="50">
        <f t="shared" si="1"/>
        <v>42499</v>
      </c>
      <c r="G18" s="69">
        <f>(F18/E18)*100</f>
        <v>-16.661635387793986</v>
      </c>
    </row>
    <row r="19" spans="1:7" x14ac:dyDescent="0.25">
      <c r="A19" s="110"/>
      <c r="B19" s="111"/>
      <c r="C19" s="52"/>
      <c r="D19" s="63"/>
      <c r="E19" s="63"/>
      <c r="F19" s="64"/>
      <c r="G19" s="65"/>
    </row>
    <row r="20" spans="1:7" x14ac:dyDescent="0.25">
      <c r="A20" s="112" t="s">
        <v>1585</v>
      </c>
      <c r="B20" s="113"/>
      <c r="C20" s="70">
        <v>8</v>
      </c>
      <c r="D20" s="56">
        <f>(D18)*-1</f>
        <v>236774</v>
      </c>
      <c r="E20" s="56">
        <f t="shared" ref="E20:F20" si="2">(E18)*-1</f>
        <v>255071</v>
      </c>
      <c r="F20" s="56">
        <f t="shared" si="2"/>
        <v>-42499</v>
      </c>
      <c r="G20" s="57">
        <f>(F20/E20)*100</f>
        <v>-16.661635387793986</v>
      </c>
    </row>
    <row r="21" spans="1:7" x14ac:dyDescent="0.25">
      <c r="A21" s="112" t="s">
        <v>1575</v>
      </c>
      <c r="B21" s="113"/>
      <c r="C21" s="54"/>
      <c r="D21" s="23"/>
      <c r="E21" s="23"/>
      <c r="F21" s="71"/>
      <c r="G21" s="72"/>
    </row>
    <row r="22" spans="1:7" ht="28.9" customHeight="1" x14ac:dyDescent="0.25">
      <c r="A22" s="118" t="s">
        <v>1586</v>
      </c>
      <c r="B22" s="118"/>
      <c r="C22" s="73"/>
      <c r="D22" s="23">
        <v>77055</v>
      </c>
      <c r="E22" s="23">
        <v>95352</v>
      </c>
      <c r="F22" s="56">
        <v>-85406</v>
      </c>
      <c r="G22" s="57">
        <f>(F22/E22)*100</f>
        <v>-89.569175266381407</v>
      </c>
    </row>
    <row r="23" spans="1:7" x14ac:dyDescent="0.25">
      <c r="A23" s="112" t="s">
        <v>1587</v>
      </c>
      <c r="B23" s="113"/>
      <c r="C23" s="54"/>
      <c r="D23" s="23">
        <v>270000</v>
      </c>
      <c r="E23" s="23">
        <v>270000</v>
      </c>
      <c r="F23" s="74">
        <v>115005</v>
      </c>
      <c r="G23" s="57">
        <f t="shared" ref="G23:G25" si="3">(F23/E23)*100</f>
        <v>42.594444444444449</v>
      </c>
    </row>
    <row r="24" spans="1:7" x14ac:dyDescent="0.25">
      <c r="A24" s="112" t="s">
        <v>1588</v>
      </c>
      <c r="B24" s="113"/>
      <c r="C24" s="54"/>
      <c r="D24" s="23">
        <v>-100000</v>
      </c>
      <c r="E24" s="23">
        <v>-100000</v>
      </c>
      <c r="F24" s="56">
        <v>-65000</v>
      </c>
      <c r="G24" s="57">
        <f t="shared" si="3"/>
        <v>65</v>
      </c>
    </row>
    <row r="25" spans="1:7" ht="30" customHeight="1" x14ac:dyDescent="0.25">
      <c r="A25" s="114" t="s">
        <v>1589</v>
      </c>
      <c r="B25" s="115"/>
      <c r="C25" s="54"/>
      <c r="D25" s="23">
        <v>-10281</v>
      </c>
      <c r="E25" s="23">
        <v>-10281</v>
      </c>
      <c r="F25" s="56">
        <v>-5780</v>
      </c>
      <c r="G25" s="57">
        <f t="shared" si="3"/>
        <v>56.220212041630191</v>
      </c>
    </row>
    <row r="26" spans="1:7" x14ac:dyDescent="0.25">
      <c r="A26" s="112" t="s">
        <v>1590</v>
      </c>
      <c r="B26" s="113"/>
      <c r="C26" s="54"/>
      <c r="D26" s="23">
        <v>0</v>
      </c>
      <c r="E26" s="23">
        <v>0</v>
      </c>
      <c r="F26" s="74">
        <v>-1318</v>
      </c>
      <c r="G26" s="75" t="s">
        <v>1591</v>
      </c>
    </row>
    <row r="30" spans="1:7" x14ac:dyDescent="0.25">
      <c r="A30" s="47"/>
    </row>
  </sheetData>
  <mergeCells count="27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G3:G5"/>
    <mergeCell ref="A3:B5"/>
    <mergeCell ref="C3:C5"/>
    <mergeCell ref="D3:D5"/>
    <mergeCell ref="E3:E5"/>
    <mergeCell ref="F3:F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workbookViewId="0">
      <selection sqref="A1:C1"/>
    </sheetView>
  </sheetViews>
  <sheetFormatPr defaultRowHeight="15" x14ac:dyDescent="0.25"/>
  <cols>
    <col min="1" max="1" width="6.7109375" customWidth="1"/>
    <col min="2" max="2" width="58.42578125" customWidth="1"/>
    <col min="3" max="6" width="15.7109375" customWidth="1"/>
    <col min="7" max="7" width="10.140625" customWidth="1"/>
  </cols>
  <sheetData>
    <row r="1" spans="1:7" x14ac:dyDescent="0.25">
      <c r="A1" s="123" t="s">
        <v>0</v>
      </c>
      <c r="B1" s="123"/>
      <c r="C1" s="123"/>
      <c r="D1" s="124"/>
      <c r="E1" s="124"/>
      <c r="F1" s="124"/>
      <c r="G1" s="124"/>
    </row>
    <row r="2" spans="1:7" x14ac:dyDescent="0.25">
      <c r="A2" s="123" t="s">
        <v>1</v>
      </c>
      <c r="B2" s="123"/>
      <c r="C2" s="123"/>
      <c r="D2" s="124"/>
      <c r="E2" s="124"/>
      <c r="F2" s="124"/>
      <c r="G2" s="124"/>
    </row>
    <row r="3" spans="1:7" ht="26.25" x14ac:dyDescent="0.25">
      <c r="A3" s="94" t="s">
        <v>52</v>
      </c>
      <c r="B3" s="94"/>
      <c r="C3" s="94"/>
      <c r="D3" s="94"/>
      <c r="E3" s="94"/>
      <c r="F3" s="94"/>
      <c r="G3" s="94"/>
    </row>
    <row r="4" spans="1:7" s="3" customFormat="1" ht="12" thickBot="1" x14ac:dyDescent="0.25">
      <c r="A4" s="82" t="s">
        <v>2</v>
      </c>
      <c r="B4" s="82"/>
      <c r="C4" s="82"/>
      <c r="D4" s="82"/>
      <c r="E4" s="82"/>
      <c r="F4" s="82"/>
      <c r="G4" s="82"/>
    </row>
    <row r="5" spans="1:7" s="2" customFormat="1" ht="14.25" thickBot="1" x14ac:dyDescent="0.3">
      <c r="A5" s="86" t="s">
        <v>51</v>
      </c>
      <c r="B5" s="88" t="s">
        <v>3</v>
      </c>
      <c r="C5" s="90" t="s">
        <v>4</v>
      </c>
      <c r="D5" s="90"/>
      <c r="E5" s="90"/>
      <c r="F5" s="90"/>
      <c r="G5" s="91"/>
    </row>
    <row r="6" spans="1:7" s="2" customFormat="1" ht="26.25" thickBot="1" x14ac:dyDescent="0.3">
      <c r="A6" s="87"/>
      <c r="B6" s="89"/>
      <c r="C6" s="9" t="s">
        <v>5</v>
      </c>
      <c r="D6" s="9" t="s">
        <v>6</v>
      </c>
      <c r="E6" s="14" t="s">
        <v>55</v>
      </c>
      <c r="F6" s="9" t="s">
        <v>7</v>
      </c>
      <c r="G6" s="10" t="s">
        <v>8</v>
      </c>
    </row>
    <row r="7" spans="1:7" s="2" customFormat="1" ht="13.5" x14ac:dyDescent="0.25">
      <c r="A7" s="7" t="s">
        <v>9</v>
      </c>
      <c r="B7" s="7" t="s">
        <v>10</v>
      </c>
      <c r="C7" s="8">
        <v>1260000</v>
      </c>
      <c r="D7" s="8">
        <v>1260000</v>
      </c>
      <c r="E7" s="8">
        <v>503716</v>
      </c>
      <c r="F7" s="8">
        <v>756284</v>
      </c>
      <c r="G7" s="8">
        <v>39.97746031746032</v>
      </c>
    </row>
    <row r="8" spans="1:7" s="2" customFormat="1" ht="13.5" x14ac:dyDescent="0.25">
      <c r="A8" s="4" t="s">
        <v>11</v>
      </c>
      <c r="B8" s="4" t="s">
        <v>12</v>
      </c>
      <c r="C8" s="5">
        <v>280000</v>
      </c>
      <c r="D8" s="5">
        <v>280000</v>
      </c>
      <c r="E8" s="5">
        <v>103991.85</v>
      </c>
      <c r="F8" s="5">
        <v>176008.15</v>
      </c>
      <c r="G8" s="5">
        <v>37.139946428571427</v>
      </c>
    </row>
    <row r="9" spans="1:7" s="2" customFormat="1" ht="13.5" x14ac:dyDescent="0.25">
      <c r="A9" s="4" t="s">
        <v>13</v>
      </c>
      <c r="B9" s="4" t="s">
        <v>14</v>
      </c>
      <c r="C9" s="5">
        <v>19605000</v>
      </c>
      <c r="D9" s="5">
        <v>19305000</v>
      </c>
      <c r="E9" s="5">
        <v>6023265.0499999998</v>
      </c>
      <c r="F9" s="5">
        <v>13281734.949999999</v>
      </c>
      <c r="G9" s="5">
        <v>31.200544159544158</v>
      </c>
    </row>
    <row r="10" spans="1:7" s="2" customFormat="1" ht="13.5" x14ac:dyDescent="0.25">
      <c r="A10" s="4" t="s">
        <v>15</v>
      </c>
      <c r="B10" s="4" t="s">
        <v>16</v>
      </c>
      <c r="C10" s="5">
        <v>60268000</v>
      </c>
      <c r="D10" s="5">
        <v>60268000</v>
      </c>
      <c r="E10" s="5">
        <v>29590373.739999998</v>
      </c>
      <c r="F10" s="5">
        <v>30677626.260000002</v>
      </c>
      <c r="G10" s="5">
        <v>49.0979852326276</v>
      </c>
    </row>
    <row r="11" spans="1:7" s="2" customFormat="1" ht="13.5" x14ac:dyDescent="0.25">
      <c r="A11" s="4" t="s">
        <v>17</v>
      </c>
      <c r="B11" s="4" t="s">
        <v>18</v>
      </c>
      <c r="C11" s="5">
        <v>30784000</v>
      </c>
      <c r="D11" s="5">
        <v>35934482.200000003</v>
      </c>
      <c r="E11" s="5">
        <v>24673307.199999999</v>
      </c>
      <c r="F11" s="5">
        <v>11261175</v>
      </c>
      <c r="G11" s="5">
        <v>68.661924951850281</v>
      </c>
    </row>
    <row r="12" spans="1:7" s="2" customFormat="1" ht="13.5" x14ac:dyDescent="0.25">
      <c r="A12" s="4" t="s">
        <v>19</v>
      </c>
      <c r="B12" s="4" t="s">
        <v>18</v>
      </c>
      <c r="C12" s="5">
        <v>3660000</v>
      </c>
      <c r="D12" s="5">
        <v>4517377.59</v>
      </c>
      <c r="E12" s="5">
        <v>3640327.59</v>
      </c>
      <c r="F12" s="5">
        <v>877050</v>
      </c>
      <c r="G12" s="5">
        <v>80.584974744163461</v>
      </c>
    </row>
    <row r="13" spans="1:7" s="2" customFormat="1" ht="13.5" x14ac:dyDescent="0.25">
      <c r="A13" s="4" t="s">
        <v>20</v>
      </c>
      <c r="B13" s="4" t="s">
        <v>21</v>
      </c>
      <c r="C13" s="5">
        <v>25403000</v>
      </c>
      <c r="D13" s="5">
        <v>26054700</v>
      </c>
      <c r="E13" s="5">
        <v>13564647.24</v>
      </c>
      <c r="F13" s="5">
        <v>12490052.76</v>
      </c>
      <c r="G13" s="5">
        <v>52.062189317090585</v>
      </c>
    </row>
    <row r="14" spans="1:7" s="2" customFormat="1" ht="13.5" x14ac:dyDescent="0.25">
      <c r="A14" s="4" t="s">
        <v>22</v>
      </c>
      <c r="B14" s="4" t="s">
        <v>23</v>
      </c>
      <c r="C14" s="5">
        <v>23079000</v>
      </c>
      <c r="D14" s="5">
        <v>23134100</v>
      </c>
      <c r="E14" s="5">
        <v>14610090.939999999</v>
      </c>
      <c r="F14" s="5">
        <v>8524009.0600000005</v>
      </c>
      <c r="G14" s="5">
        <v>63.153919711594575</v>
      </c>
    </row>
    <row r="15" spans="1:7" s="2" customFormat="1" ht="13.5" x14ac:dyDescent="0.25">
      <c r="A15" s="4" t="s">
        <v>24</v>
      </c>
      <c r="B15" s="4" t="s">
        <v>25</v>
      </c>
      <c r="C15" s="5">
        <v>500000</v>
      </c>
      <c r="D15" s="5">
        <v>500000</v>
      </c>
      <c r="E15" s="5">
        <v>0</v>
      </c>
      <c r="F15" s="5">
        <v>500000</v>
      </c>
      <c r="G15" s="5">
        <v>0</v>
      </c>
    </row>
    <row r="16" spans="1:7" s="2" customFormat="1" ht="13.5" x14ac:dyDescent="0.25">
      <c r="A16" s="4" t="s">
        <v>26</v>
      </c>
      <c r="B16" s="4" t="s">
        <v>27</v>
      </c>
      <c r="C16" s="5">
        <v>44420300</v>
      </c>
      <c r="D16" s="5">
        <v>45917050</v>
      </c>
      <c r="E16" s="5">
        <v>20232718.359999999</v>
      </c>
      <c r="F16" s="5">
        <v>25684331.640000001</v>
      </c>
      <c r="G16" s="5">
        <v>44.063628564988385</v>
      </c>
    </row>
    <row r="17" spans="1:7" s="2" customFormat="1" ht="13.5" x14ac:dyDescent="0.25">
      <c r="A17" s="4" t="s">
        <v>28</v>
      </c>
      <c r="B17" s="4" t="s">
        <v>29</v>
      </c>
      <c r="C17" s="5">
        <v>47806000</v>
      </c>
      <c r="D17" s="5">
        <v>47806000</v>
      </c>
      <c r="E17" s="5">
        <v>25826294.370000001</v>
      </c>
      <c r="F17" s="5">
        <v>21979705.629999999</v>
      </c>
      <c r="G17" s="5">
        <v>54.023123394552982</v>
      </c>
    </row>
    <row r="18" spans="1:7" s="2" customFormat="1" ht="13.5" x14ac:dyDescent="0.25">
      <c r="A18" s="4" t="s">
        <v>30</v>
      </c>
      <c r="B18" s="4" t="s">
        <v>31</v>
      </c>
      <c r="C18" s="5">
        <v>70000</v>
      </c>
      <c r="D18" s="5">
        <v>70000</v>
      </c>
      <c r="E18" s="5">
        <v>65592</v>
      </c>
      <c r="F18" s="5">
        <v>4408</v>
      </c>
      <c r="G18" s="5">
        <v>93.702857142857141</v>
      </c>
    </row>
    <row r="19" spans="1:7" s="2" customFormat="1" ht="26.25" x14ac:dyDescent="0.25">
      <c r="A19" s="4" t="s">
        <v>32</v>
      </c>
      <c r="B19" s="4" t="s">
        <v>33</v>
      </c>
      <c r="C19" s="5">
        <v>5485000</v>
      </c>
      <c r="D19" s="5">
        <v>5535500</v>
      </c>
      <c r="E19" s="5">
        <v>5185500</v>
      </c>
      <c r="F19" s="5">
        <v>350000</v>
      </c>
      <c r="G19" s="5">
        <v>93.677174600307112</v>
      </c>
    </row>
    <row r="20" spans="1:7" s="2" customFormat="1" ht="13.5" x14ac:dyDescent="0.25">
      <c r="A20" s="4" t="s">
        <v>34</v>
      </c>
      <c r="B20" s="4" t="s">
        <v>35</v>
      </c>
      <c r="C20" s="5">
        <v>245000</v>
      </c>
      <c r="D20" s="5">
        <v>575000</v>
      </c>
      <c r="E20" s="5">
        <v>33875</v>
      </c>
      <c r="F20" s="5">
        <v>541125</v>
      </c>
      <c r="G20" s="5">
        <v>5.8913043478260869</v>
      </c>
    </row>
    <row r="21" spans="1:7" s="2" customFormat="1" ht="13.5" x14ac:dyDescent="0.25">
      <c r="A21" s="4" t="s">
        <v>36</v>
      </c>
      <c r="B21" s="4" t="s">
        <v>37</v>
      </c>
      <c r="C21" s="5">
        <v>2675000</v>
      </c>
      <c r="D21" s="5">
        <v>2675000</v>
      </c>
      <c r="E21" s="5">
        <v>866636.54</v>
      </c>
      <c r="F21" s="5">
        <v>1808363.46</v>
      </c>
      <c r="G21" s="5">
        <v>32.397627663551404</v>
      </c>
    </row>
    <row r="22" spans="1:7" s="2" customFormat="1" ht="13.5" x14ac:dyDescent="0.25">
      <c r="A22" s="4" t="s">
        <v>38</v>
      </c>
      <c r="B22" s="4" t="s">
        <v>39</v>
      </c>
      <c r="C22" s="5">
        <v>2189000</v>
      </c>
      <c r="D22" s="5">
        <v>2526700</v>
      </c>
      <c r="E22" s="5">
        <v>817121.91</v>
      </c>
      <c r="F22" s="5">
        <v>1709578.09</v>
      </c>
      <c r="G22" s="5">
        <v>32.33949063996517</v>
      </c>
    </row>
    <row r="23" spans="1:7" s="2" customFormat="1" ht="13.5" x14ac:dyDescent="0.25">
      <c r="A23" s="4" t="s">
        <v>40</v>
      </c>
      <c r="B23" s="4" t="s">
        <v>41</v>
      </c>
      <c r="C23" s="5">
        <v>78172884</v>
      </c>
      <c r="D23" s="5">
        <v>78033884</v>
      </c>
      <c r="E23" s="5">
        <v>43269158.990000002</v>
      </c>
      <c r="F23" s="5">
        <v>34764725.009999998</v>
      </c>
      <c r="G23" s="5">
        <v>55.449193058236084</v>
      </c>
    </row>
    <row r="24" spans="1:7" s="2" customFormat="1" ht="13.5" x14ac:dyDescent="0.25">
      <c r="A24" s="4" t="s">
        <v>42</v>
      </c>
      <c r="B24" s="4" t="s">
        <v>43</v>
      </c>
      <c r="C24" s="5">
        <v>50000</v>
      </c>
      <c r="D24" s="5">
        <v>50000</v>
      </c>
      <c r="E24" s="5">
        <v>0</v>
      </c>
      <c r="F24" s="5">
        <v>50000</v>
      </c>
      <c r="G24" s="5">
        <v>0</v>
      </c>
    </row>
    <row r="25" spans="1:7" s="2" customFormat="1" ht="13.5" x14ac:dyDescent="0.25">
      <c r="A25" s="4" t="s">
        <v>44</v>
      </c>
      <c r="B25" s="4" t="s">
        <v>45</v>
      </c>
      <c r="C25" s="5">
        <v>19900000</v>
      </c>
      <c r="D25" s="5">
        <v>19850000</v>
      </c>
      <c r="E25" s="5">
        <v>10186558.82</v>
      </c>
      <c r="F25" s="5">
        <v>9663441.1799999997</v>
      </c>
      <c r="G25" s="5">
        <v>51.31767667506297</v>
      </c>
    </row>
    <row r="26" spans="1:7" s="2" customFormat="1" ht="13.5" x14ac:dyDescent="0.25">
      <c r="A26" s="4" t="s">
        <v>46</v>
      </c>
      <c r="B26" s="4" t="s">
        <v>47</v>
      </c>
      <c r="C26" s="5">
        <v>0</v>
      </c>
      <c r="D26" s="5">
        <v>0</v>
      </c>
      <c r="E26" s="5">
        <v>1200</v>
      </c>
      <c r="F26" s="5">
        <v>-1200</v>
      </c>
      <c r="G26" s="5">
        <v>0</v>
      </c>
    </row>
    <row r="27" spans="1:7" s="2" customFormat="1" ht="13.5" x14ac:dyDescent="0.25">
      <c r="A27" s="122" t="s">
        <v>48</v>
      </c>
      <c r="B27" s="122"/>
      <c r="C27" s="13">
        <v>365852184</v>
      </c>
      <c r="D27" s="13">
        <v>374292793.79000002</v>
      </c>
      <c r="E27" s="13">
        <v>199194375.59999999</v>
      </c>
      <c r="F27" s="13">
        <v>175098418.19</v>
      </c>
      <c r="G27" s="13">
        <v>53.22</v>
      </c>
    </row>
    <row r="30" spans="1:7" ht="26.25" x14ac:dyDescent="0.25">
      <c r="A30" s="95" t="s">
        <v>53</v>
      </c>
      <c r="B30" s="95"/>
      <c r="C30" s="95"/>
      <c r="D30" s="95"/>
      <c r="E30" s="95"/>
      <c r="F30" s="95"/>
      <c r="G30" s="95"/>
    </row>
    <row r="31" spans="1:7" s="3" customFormat="1" ht="12" thickBot="1" x14ac:dyDescent="0.25">
      <c r="A31" s="82" t="s">
        <v>49</v>
      </c>
      <c r="B31" s="82"/>
      <c r="C31" s="82"/>
      <c r="D31" s="82"/>
      <c r="E31" s="82"/>
      <c r="F31" s="82"/>
      <c r="G31" s="82"/>
    </row>
    <row r="32" spans="1:7" s="2" customFormat="1" ht="14.25" thickBot="1" x14ac:dyDescent="0.3">
      <c r="A32" s="86" t="s">
        <v>51</v>
      </c>
      <c r="B32" s="88" t="s">
        <v>3</v>
      </c>
      <c r="C32" s="90" t="s">
        <v>4</v>
      </c>
      <c r="D32" s="90"/>
      <c r="E32" s="90"/>
      <c r="F32" s="90"/>
      <c r="G32" s="91"/>
    </row>
    <row r="33" spans="1:7" s="2" customFormat="1" ht="26.25" thickBot="1" x14ac:dyDescent="0.3">
      <c r="A33" s="87"/>
      <c r="B33" s="89"/>
      <c r="C33" s="9" t="s">
        <v>5</v>
      </c>
      <c r="D33" s="9" t="s">
        <v>6</v>
      </c>
      <c r="E33" s="14" t="s">
        <v>55</v>
      </c>
      <c r="F33" s="9" t="s">
        <v>7</v>
      </c>
      <c r="G33" s="10" t="s">
        <v>8</v>
      </c>
    </row>
    <row r="34" spans="1:7" s="2" customFormat="1" ht="13.5" x14ac:dyDescent="0.25">
      <c r="A34" s="7" t="s">
        <v>13</v>
      </c>
      <c r="B34" s="7" t="s">
        <v>14</v>
      </c>
      <c r="C34" s="8">
        <v>51650000</v>
      </c>
      <c r="D34" s="8">
        <v>52900000</v>
      </c>
      <c r="E34" s="8">
        <v>2336101.88</v>
      </c>
      <c r="F34" s="8">
        <v>50563898.119999997</v>
      </c>
      <c r="G34" s="8">
        <v>4.4160716068052928</v>
      </c>
    </row>
    <row r="35" spans="1:7" s="2" customFormat="1" ht="13.5" x14ac:dyDescent="0.25">
      <c r="A35" s="4" t="s">
        <v>15</v>
      </c>
      <c r="B35" s="4" t="s">
        <v>16</v>
      </c>
      <c r="C35" s="5">
        <v>34450000</v>
      </c>
      <c r="D35" s="5">
        <v>28280000</v>
      </c>
      <c r="E35" s="5">
        <v>756694</v>
      </c>
      <c r="F35" s="5">
        <v>27523306</v>
      </c>
      <c r="G35" s="5">
        <v>2.6757213578500707</v>
      </c>
    </row>
    <row r="36" spans="1:7" s="2" customFormat="1" ht="13.5" x14ac:dyDescent="0.25">
      <c r="A36" s="4" t="s">
        <v>17</v>
      </c>
      <c r="B36" s="4" t="s">
        <v>18</v>
      </c>
      <c r="C36" s="5">
        <v>52800000</v>
      </c>
      <c r="D36" s="5">
        <v>62550000</v>
      </c>
      <c r="E36" s="5">
        <v>4850000</v>
      </c>
      <c r="F36" s="5">
        <v>57700000</v>
      </c>
      <c r="G36" s="5">
        <v>7.753796962430056</v>
      </c>
    </row>
    <row r="37" spans="1:7" s="2" customFormat="1" ht="13.5" x14ac:dyDescent="0.25">
      <c r="A37" s="4" t="s">
        <v>19</v>
      </c>
      <c r="B37" s="4" t="s">
        <v>18</v>
      </c>
      <c r="C37" s="5">
        <v>2850000</v>
      </c>
      <c r="D37" s="5">
        <v>2850000</v>
      </c>
      <c r="E37" s="5">
        <v>417325.11</v>
      </c>
      <c r="F37" s="5">
        <v>2432674.89</v>
      </c>
      <c r="G37" s="5">
        <v>14.642986315789473</v>
      </c>
    </row>
    <row r="38" spans="1:7" s="2" customFormat="1" ht="13.5" x14ac:dyDescent="0.25">
      <c r="A38" s="4" t="s">
        <v>20</v>
      </c>
      <c r="B38" s="4" t="s">
        <v>21</v>
      </c>
      <c r="C38" s="5">
        <v>21545000</v>
      </c>
      <c r="D38" s="5">
        <v>23205000</v>
      </c>
      <c r="E38" s="5">
        <v>9373962.9199999999</v>
      </c>
      <c r="F38" s="5">
        <v>13831037.08</v>
      </c>
      <c r="G38" s="5">
        <v>40.39630648567119</v>
      </c>
    </row>
    <row r="39" spans="1:7" s="2" customFormat="1" ht="13.5" x14ac:dyDescent="0.25">
      <c r="A39" s="4" t="s">
        <v>22</v>
      </c>
      <c r="B39" s="4" t="s">
        <v>23</v>
      </c>
      <c r="C39" s="5">
        <v>46870000</v>
      </c>
      <c r="D39" s="5">
        <v>47616800</v>
      </c>
      <c r="E39" s="5">
        <v>4383425.9800000004</v>
      </c>
      <c r="F39" s="5">
        <v>43233374.020000003</v>
      </c>
      <c r="G39" s="5">
        <v>9.2056290636918057</v>
      </c>
    </row>
    <row r="40" spans="1:7" s="2" customFormat="1" ht="13.5" x14ac:dyDescent="0.25">
      <c r="A40" s="4" t="s">
        <v>24</v>
      </c>
      <c r="B40" s="4" t="s">
        <v>25</v>
      </c>
      <c r="C40" s="5">
        <v>150000</v>
      </c>
      <c r="D40" s="5">
        <v>150000</v>
      </c>
      <c r="E40" s="5">
        <v>0</v>
      </c>
      <c r="F40" s="5">
        <v>150000</v>
      </c>
      <c r="G40" s="5">
        <v>0</v>
      </c>
    </row>
    <row r="41" spans="1:7" s="2" customFormat="1" ht="13.5" x14ac:dyDescent="0.25">
      <c r="A41" s="4" t="s">
        <v>26</v>
      </c>
      <c r="B41" s="4" t="s">
        <v>27</v>
      </c>
      <c r="C41" s="5">
        <v>71420000</v>
      </c>
      <c r="D41" s="5">
        <v>86106500</v>
      </c>
      <c r="E41" s="5">
        <v>17046275.34</v>
      </c>
      <c r="F41" s="5">
        <v>69060224.659999996</v>
      </c>
      <c r="G41" s="5">
        <v>19.796734671598543</v>
      </c>
    </row>
    <row r="42" spans="1:7" s="2" customFormat="1" ht="13.5" x14ac:dyDescent="0.25">
      <c r="A42" s="4" t="s">
        <v>28</v>
      </c>
      <c r="B42" s="4" t="s">
        <v>29</v>
      </c>
      <c r="C42" s="5">
        <v>1036000</v>
      </c>
      <c r="D42" s="5">
        <v>2086000</v>
      </c>
      <c r="E42" s="5">
        <v>231926</v>
      </c>
      <c r="F42" s="5">
        <v>1854074</v>
      </c>
      <c r="G42" s="5">
        <v>11.118216682646214</v>
      </c>
    </row>
    <row r="43" spans="1:7" s="2" customFormat="1" ht="13.5" x14ac:dyDescent="0.25">
      <c r="A43" s="4" t="s">
        <v>36</v>
      </c>
      <c r="B43" s="4" t="s">
        <v>37</v>
      </c>
      <c r="C43" s="5">
        <v>3450000</v>
      </c>
      <c r="D43" s="5">
        <v>3630000</v>
      </c>
      <c r="E43" s="5">
        <v>60258</v>
      </c>
      <c r="F43" s="5">
        <v>3569742</v>
      </c>
      <c r="G43" s="5">
        <v>1.66</v>
      </c>
    </row>
    <row r="44" spans="1:7" s="2" customFormat="1" ht="13.5" x14ac:dyDescent="0.25">
      <c r="A44" s="4" t="s">
        <v>38</v>
      </c>
      <c r="B44" s="4" t="s">
        <v>39</v>
      </c>
      <c r="C44" s="5">
        <v>14050000</v>
      </c>
      <c r="D44" s="5">
        <v>13600000</v>
      </c>
      <c r="E44" s="5">
        <v>1373160</v>
      </c>
      <c r="F44" s="5">
        <v>12226840</v>
      </c>
      <c r="G44" s="5">
        <v>10.096764705882354</v>
      </c>
    </row>
    <row r="45" spans="1:7" s="2" customFormat="1" ht="13.5" x14ac:dyDescent="0.25">
      <c r="A45" s="4" t="s">
        <v>40</v>
      </c>
      <c r="B45" s="4" t="s">
        <v>41</v>
      </c>
      <c r="C45" s="5">
        <v>2850000</v>
      </c>
      <c r="D45" s="5">
        <v>3190000</v>
      </c>
      <c r="E45" s="5">
        <v>1422557.11</v>
      </c>
      <c r="F45" s="5">
        <v>1767442.89</v>
      </c>
      <c r="G45" s="5">
        <v>44.594266771159873</v>
      </c>
    </row>
    <row r="46" spans="1:7" s="2" customFormat="1" ht="13.5" x14ac:dyDescent="0.25">
      <c r="A46" s="119" t="s">
        <v>48</v>
      </c>
      <c r="B46" s="119"/>
      <c r="C46" s="12">
        <v>303121000</v>
      </c>
      <c r="D46" s="12">
        <v>326164300</v>
      </c>
      <c r="E46" s="12">
        <v>42251686.340000004</v>
      </c>
      <c r="F46" s="12">
        <v>283912613.66000003</v>
      </c>
      <c r="G46" s="12">
        <v>12.95</v>
      </c>
    </row>
    <row r="50" spans="1:7" ht="26.25" customHeight="1" x14ac:dyDescent="0.25">
      <c r="A50" s="121" t="s">
        <v>54</v>
      </c>
      <c r="B50" s="121"/>
      <c r="C50" s="121"/>
      <c r="D50" s="121"/>
      <c r="E50" s="121"/>
      <c r="F50" s="121"/>
      <c r="G50" s="121"/>
    </row>
    <row r="51" spans="1:7" s="3" customFormat="1" ht="12" thickBot="1" x14ac:dyDescent="0.25">
      <c r="A51" s="82" t="s">
        <v>50</v>
      </c>
      <c r="B51" s="82"/>
      <c r="C51" s="82"/>
      <c r="D51" s="82"/>
      <c r="E51" s="82"/>
      <c r="F51" s="82"/>
      <c r="G51" s="82"/>
    </row>
    <row r="52" spans="1:7" s="2" customFormat="1" ht="14.25" thickBot="1" x14ac:dyDescent="0.3">
      <c r="A52" s="86" t="s">
        <v>51</v>
      </c>
      <c r="B52" s="88" t="s">
        <v>3</v>
      </c>
      <c r="C52" s="90" t="s">
        <v>4</v>
      </c>
      <c r="D52" s="90"/>
      <c r="E52" s="90"/>
      <c r="F52" s="90"/>
      <c r="G52" s="91"/>
    </row>
    <row r="53" spans="1:7" s="2" customFormat="1" ht="26.25" thickBot="1" x14ac:dyDescent="0.3">
      <c r="A53" s="87"/>
      <c r="B53" s="89"/>
      <c r="C53" s="9" t="s">
        <v>5</v>
      </c>
      <c r="D53" s="9" t="s">
        <v>6</v>
      </c>
      <c r="E53" s="14" t="s">
        <v>55</v>
      </c>
      <c r="F53" s="9" t="s">
        <v>7</v>
      </c>
      <c r="G53" s="10" t="s">
        <v>8</v>
      </c>
    </row>
    <row r="54" spans="1:7" s="2" customFormat="1" ht="13.5" x14ac:dyDescent="0.25">
      <c r="A54" s="7" t="s">
        <v>9</v>
      </c>
      <c r="B54" s="7" t="s">
        <v>10</v>
      </c>
      <c r="C54" s="8">
        <v>1260000</v>
      </c>
      <c r="D54" s="8">
        <v>1260000</v>
      </c>
      <c r="E54" s="8">
        <v>503716</v>
      </c>
      <c r="F54" s="8">
        <v>756284</v>
      </c>
      <c r="G54" s="8">
        <v>39.97746031746032</v>
      </c>
    </row>
    <row r="55" spans="1:7" s="2" customFormat="1" ht="13.5" x14ac:dyDescent="0.25">
      <c r="A55" s="4" t="s">
        <v>11</v>
      </c>
      <c r="B55" s="4" t="s">
        <v>12</v>
      </c>
      <c r="C55" s="5">
        <v>280000</v>
      </c>
      <c r="D55" s="5">
        <v>280000</v>
      </c>
      <c r="E55" s="5">
        <v>103991.85</v>
      </c>
      <c r="F55" s="5">
        <v>176008.15</v>
      </c>
      <c r="G55" s="5">
        <v>37.139946428571427</v>
      </c>
    </row>
    <row r="56" spans="1:7" s="2" customFormat="1" ht="13.5" x14ac:dyDescent="0.25">
      <c r="A56" s="4" t="s">
        <v>13</v>
      </c>
      <c r="B56" s="4" t="s">
        <v>14</v>
      </c>
      <c r="C56" s="5">
        <v>71255000</v>
      </c>
      <c r="D56" s="5">
        <v>72205000</v>
      </c>
      <c r="E56" s="5">
        <v>8359366.9299999997</v>
      </c>
      <c r="F56" s="5">
        <v>63845633.07</v>
      </c>
      <c r="G56" s="5">
        <v>11.577268790249983</v>
      </c>
    </row>
    <row r="57" spans="1:7" s="2" customFormat="1" ht="13.5" x14ac:dyDescent="0.25">
      <c r="A57" s="4" t="s">
        <v>15</v>
      </c>
      <c r="B57" s="4" t="s">
        <v>16</v>
      </c>
      <c r="C57" s="5">
        <v>94718000</v>
      </c>
      <c r="D57" s="5">
        <v>88548000</v>
      </c>
      <c r="E57" s="5">
        <v>30347067.739999998</v>
      </c>
      <c r="F57" s="5">
        <v>58200932.259999998</v>
      </c>
      <c r="G57" s="5">
        <v>34.271883882188192</v>
      </c>
    </row>
    <row r="58" spans="1:7" s="2" customFormat="1" ht="13.5" x14ac:dyDescent="0.25">
      <c r="A58" s="4" t="s">
        <v>17</v>
      </c>
      <c r="B58" s="4" t="s">
        <v>18</v>
      </c>
      <c r="C58" s="5">
        <v>83584000</v>
      </c>
      <c r="D58" s="5">
        <v>98484482.200000003</v>
      </c>
      <c r="E58" s="5">
        <v>29523307.199999999</v>
      </c>
      <c r="F58" s="5">
        <v>68961175</v>
      </c>
      <c r="G58" s="5">
        <v>29.977623418930865</v>
      </c>
    </row>
    <row r="59" spans="1:7" s="2" customFormat="1" ht="13.5" x14ac:dyDescent="0.25">
      <c r="A59" s="4" t="s">
        <v>19</v>
      </c>
      <c r="B59" s="4" t="s">
        <v>18</v>
      </c>
      <c r="C59" s="5">
        <v>6510000</v>
      </c>
      <c r="D59" s="5">
        <v>7367377.5899999999</v>
      </c>
      <c r="E59" s="5">
        <v>4057652.7</v>
      </c>
      <c r="F59" s="5">
        <v>3309724.89</v>
      </c>
      <c r="G59" s="5">
        <v>55.075943243462831</v>
      </c>
    </row>
    <row r="60" spans="1:7" s="2" customFormat="1" ht="13.5" x14ac:dyDescent="0.25">
      <c r="A60" s="4" t="s">
        <v>20</v>
      </c>
      <c r="B60" s="4" t="s">
        <v>21</v>
      </c>
      <c r="C60" s="5">
        <v>46948000</v>
      </c>
      <c r="D60" s="5">
        <v>49259700</v>
      </c>
      <c r="E60" s="5">
        <v>22938610.16</v>
      </c>
      <c r="F60" s="5">
        <v>26321089.84</v>
      </c>
      <c r="G60" s="5">
        <v>46.566686683028927</v>
      </c>
    </row>
    <row r="61" spans="1:7" s="2" customFormat="1" ht="13.5" x14ac:dyDescent="0.25">
      <c r="A61" s="4" t="s">
        <v>22</v>
      </c>
      <c r="B61" s="4" t="s">
        <v>23</v>
      </c>
      <c r="C61" s="5">
        <v>69949000</v>
      </c>
      <c r="D61" s="5">
        <v>70750900</v>
      </c>
      <c r="E61" s="5">
        <v>18993516.920000002</v>
      </c>
      <c r="F61" s="5">
        <v>51757383.079999998</v>
      </c>
      <c r="G61" s="5">
        <v>26.845618811916175</v>
      </c>
    </row>
    <row r="62" spans="1:7" s="2" customFormat="1" ht="13.5" x14ac:dyDescent="0.25">
      <c r="A62" s="4" t="s">
        <v>24</v>
      </c>
      <c r="B62" s="4" t="s">
        <v>25</v>
      </c>
      <c r="C62" s="5">
        <v>650000</v>
      </c>
      <c r="D62" s="5">
        <v>650000</v>
      </c>
      <c r="E62" s="5">
        <v>0</v>
      </c>
      <c r="F62" s="5">
        <v>650000</v>
      </c>
      <c r="G62" s="5">
        <v>0</v>
      </c>
    </row>
    <row r="63" spans="1:7" s="2" customFormat="1" ht="13.5" x14ac:dyDescent="0.25">
      <c r="A63" s="4" t="s">
        <v>26</v>
      </c>
      <c r="B63" s="4" t="s">
        <v>27</v>
      </c>
      <c r="C63" s="5">
        <v>115840300</v>
      </c>
      <c r="D63" s="5">
        <v>132023550</v>
      </c>
      <c r="E63" s="5">
        <v>37278993.700000003</v>
      </c>
      <c r="F63" s="5">
        <v>94744556.299999997</v>
      </c>
      <c r="G63" s="5">
        <v>28.236624223481343</v>
      </c>
    </row>
    <row r="64" spans="1:7" s="2" customFormat="1" ht="13.5" x14ac:dyDescent="0.25">
      <c r="A64" s="4" t="s">
        <v>28</v>
      </c>
      <c r="B64" s="4" t="s">
        <v>29</v>
      </c>
      <c r="C64" s="5">
        <v>48842000</v>
      </c>
      <c r="D64" s="5">
        <v>49892000</v>
      </c>
      <c r="E64" s="5">
        <v>26058220.370000001</v>
      </c>
      <c r="F64" s="5">
        <v>23833779.629999999</v>
      </c>
      <c r="G64" s="5">
        <v>52.22925593281488</v>
      </c>
    </row>
    <row r="65" spans="1:7" s="2" customFormat="1" ht="13.5" x14ac:dyDescent="0.25">
      <c r="A65" s="4" t="s">
        <v>30</v>
      </c>
      <c r="B65" s="4" t="s">
        <v>31</v>
      </c>
      <c r="C65" s="5">
        <v>70000</v>
      </c>
      <c r="D65" s="5">
        <v>70000</v>
      </c>
      <c r="E65" s="5">
        <v>65592</v>
      </c>
      <c r="F65" s="5">
        <v>4408</v>
      </c>
      <c r="G65" s="5">
        <v>93.702857142857141</v>
      </c>
    </row>
    <row r="66" spans="1:7" s="2" customFormat="1" ht="26.25" x14ac:dyDescent="0.25">
      <c r="A66" s="4" t="s">
        <v>32</v>
      </c>
      <c r="B66" s="4" t="s">
        <v>33</v>
      </c>
      <c r="C66" s="5">
        <v>5485000</v>
      </c>
      <c r="D66" s="5">
        <v>5535500</v>
      </c>
      <c r="E66" s="5">
        <v>5185500</v>
      </c>
      <c r="F66" s="5">
        <v>350000</v>
      </c>
      <c r="G66" s="5">
        <v>93.677174600307112</v>
      </c>
    </row>
    <row r="67" spans="1:7" s="2" customFormat="1" ht="13.5" x14ac:dyDescent="0.25">
      <c r="A67" s="4" t="s">
        <v>34</v>
      </c>
      <c r="B67" s="4" t="s">
        <v>35</v>
      </c>
      <c r="C67" s="5">
        <v>245000</v>
      </c>
      <c r="D67" s="5">
        <v>575000</v>
      </c>
      <c r="E67" s="5">
        <v>33875</v>
      </c>
      <c r="F67" s="5">
        <v>541125</v>
      </c>
      <c r="G67" s="5">
        <v>5.8913043478260869</v>
      </c>
    </row>
    <row r="68" spans="1:7" s="2" customFormat="1" ht="13.5" x14ac:dyDescent="0.25">
      <c r="A68" s="4" t="s">
        <v>36</v>
      </c>
      <c r="B68" s="4" t="s">
        <v>37</v>
      </c>
      <c r="C68" s="5">
        <v>6125000</v>
      </c>
      <c r="D68" s="5">
        <v>6305000</v>
      </c>
      <c r="E68" s="5">
        <v>926894.54</v>
      </c>
      <c r="F68" s="5">
        <v>5378105.46</v>
      </c>
      <c r="G68" s="5">
        <v>14.700944329896908</v>
      </c>
    </row>
    <row r="69" spans="1:7" s="2" customFormat="1" ht="13.5" x14ac:dyDescent="0.25">
      <c r="A69" s="4" t="s">
        <v>38</v>
      </c>
      <c r="B69" s="4" t="s">
        <v>39</v>
      </c>
      <c r="C69" s="5">
        <v>16239000</v>
      </c>
      <c r="D69" s="5">
        <v>16126700</v>
      </c>
      <c r="E69" s="5">
        <v>2190281.91</v>
      </c>
      <c r="F69" s="5">
        <v>13936418.09</v>
      </c>
      <c r="G69" s="5">
        <v>13.581711757520138</v>
      </c>
    </row>
    <row r="70" spans="1:7" s="2" customFormat="1" ht="13.5" x14ac:dyDescent="0.25">
      <c r="A70" s="4" t="s">
        <v>40</v>
      </c>
      <c r="B70" s="4" t="s">
        <v>41</v>
      </c>
      <c r="C70" s="5">
        <v>81022884</v>
      </c>
      <c r="D70" s="5">
        <v>81223884</v>
      </c>
      <c r="E70" s="5">
        <v>44691716.100000001</v>
      </c>
      <c r="F70" s="5">
        <v>36532167.899999999</v>
      </c>
      <c r="G70" s="5">
        <v>55.022874921864116</v>
      </c>
    </row>
    <row r="71" spans="1:7" s="2" customFormat="1" ht="13.5" x14ac:dyDescent="0.25">
      <c r="A71" s="4" t="s">
        <v>42</v>
      </c>
      <c r="B71" s="4" t="s">
        <v>43</v>
      </c>
      <c r="C71" s="5">
        <v>50000</v>
      </c>
      <c r="D71" s="5">
        <v>50000</v>
      </c>
      <c r="E71" s="5">
        <v>0</v>
      </c>
      <c r="F71" s="5">
        <v>50000</v>
      </c>
      <c r="G71" s="5">
        <v>0</v>
      </c>
    </row>
    <row r="72" spans="1:7" s="2" customFormat="1" ht="13.5" x14ac:dyDescent="0.25">
      <c r="A72" s="4" t="s">
        <v>44</v>
      </c>
      <c r="B72" s="4" t="s">
        <v>45</v>
      </c>
      <c r="C72" s="5">
        <v>19900000</v>
      </c>
      <c r="D72" s="5">
        <v>19850000</v>
      </c>
      <c r="E72" s="5">
        <v>10186558.82</v>
      </c>
      <c r="F72" s="5">
        <v>9663441.1799999997</v>
      </c>
      <c r="G72" s="5">
        <v>51.31767667506297</v>
      </c>
    </row>
    <row r="73" spans="1:7" s="2" customFormat="1" ht="13.5" x14ac:dyDescent="0.25">
      <c r="A73" s="4" t="s">
        <v>46</v>
      </c>
      <c r="B73" s="4" t="s">
        <v>47</v>
      </c>
      <c r="C73" s="5">
        <v>0</v>
      </c>
      <c r="D73" s="5">
        <v>0</v>
      </c>
      <c r="E73" s="5">
        <v>1200</v>
      </c>
      <c r="F73" s="5">
        <v>-1200</v>
      </c>
      <c r="G73" s="5">
        <v>0</v>
      </c>
    </row>
    <row r="74" spans="1:7" s="2" customFormat="1" ht="13.5" x14ac:dyDescent="0.25">
      <c r="A74" s="120" t="s">
        <v>48</v>
      </c>
      <c r="B74" s="120"/>
      <c r="C74" s="11">
        <v>668973184</v>
      </c>
      <c r="D74" s="11">
        <v>700457093.78999996</v>
      </c>
      <c r="E74" s="11">
        <v>241446061.94</v>
      </c>
      <c r="F74" s="11">
        <v>459011031.85000002</v>
      </c>
      <c r="G74" s="11">
        <v>34.47</v>
      </c>
    </row>
  </sheetData>
  <mergeCells count="22">
    <mergeCell ref="A1:C1"/>
    <mergeCell ref="D1:G1"/>
    <mergeCell ref="A2:C2"/>
    <mergeCell ref="D2:G2"/>
    <mergeCell ref="A3:G3"/>
    <mergeCell ref="A4:G4"/>
    <mergeCell ref="C5:G5"/>
    <mergeCell ref="A27:B27"/>
    <mergeCell ref="A31:G31"/>
    <mergeCell ref="C32:G32"/>
    <mergeCell ref="A5:A6"/>
    <mergeCell ref="B5:B6"/>
    <mergeCell ref="A46:B46"/>
    <mergeCell ref="A30:G30"/>
    <mergeCell ref="A51:G51"/>
    <mergeCell ref="C52:G52"/>
    <mergeCell ref="A74:B74"/>
    <mergeCell ref="A50:G50"/>
    <mergeCell ref="A32:A33"/>
    <mergeCell ref="B32:B33"/>
    <mergeCell ref="A52:A53"/>
    <mergeCell ref="B52:B53"/>
  </mergeCells>
  <printOptions horizontalCentered="1"/>
  <pageMargins left="0.39370079000000002" right="0.39370079000000002" top="0.39370079000000002" bottom="0.39370079000000002" header="0" footer="0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5A85A-7FE5-4A10-B68E-BA20F318B016}">
  <sheetPr>
    <pageSetUpPr fitToPage="1"/>
  </sheetPr>
  <dimension ref="A1:I16"/>
  <sheetViews>
    <sheetView workbookViewId="0">
      <selection activeCell="G6" sqref="G6"/>
    </sheetView>
  </sheetViews>
  <sheetFormatPr defaultRowHeight="15" x14ac:dyDescent="0.25"/>
  <cols>
    <col min="1" max="1" width="6.7109375" customWidth="1"/>
    <col min="2" max="2" width="36.85546875" customWidth="1"/>
    <col min="3" max="8" width="15.7109375" customWidth="1"/>
  </cols>
  <sheetData>
    <row r="1" spans="1:9" x14ac:dyDescent="0.25">
      <c r="A1" s="82" t="s">
        <v>0</v>
      </c>
      <c r="B1" s="82"/>
      <c r="C1" s="82"/>
      <c r="D1" s="83"/>
      <c r="E1" s="83"/>
      <c r="F1" s="83"/>
      <c r="G1" s="83"/>
      <c r="H1" s="83"/>
      <c r="I1" s="83"/>
    </row>
    <row r="2" spans="1:9" x14ac:dyDescent="0.25">
      <c r="A2" s="82" t="s">
        <v>1</v>
      </c>
      <c r="B2" s="82"/>
      <c r="C2" s="82"/>
      <c r="D2" s="83"/>
      <c r="E2" s="83"/>
      <c r="F2" s="83"/>
      <c r="G2" s="83"/>
      <c r="H2" s="83"/>
      <c r="I2" s="83"/>
    </row>
    <row r="3" spans="1:9" ht="26.25" x14ac:dyDescent="0.25">
      <c r="A3" s="125" t="s">
        <v>56</v>
      </c>
      <c r="B3" s="125"/>
      <c r="C3" s="125"/>
      <c r="D3" s="125"/>
      <c r="E3" s="125"/>
      <c r="F3" s="125"/>
      <c r="G3" s="125"/>
      <c r="H3" s="125"/>
      <c r="I3" s="125"/>
    </row>
    <row r="4" spans="1:9" ht="15.75" thickBot="1" x14ac:dyDescent="0.3">
      <c r="A4" s="82" t="s">
        <v>57</v>
      </c>
      <c r="B4" s="82"/>
      <c r="C4" s="82"/>
      <c r="D4" s="82"/>
      <c r="E4" s="82"/>
      <c r="F4" s="82"/>
      <c r="G4" s="82"/>
      <c r="H4" s="82"/>
      <c r="I4" s="82"/>
    </row>
    <row r="5" spans="1:9" s="2" customFormat="1" ht="14.25" thickBot="1" x14ac:dyDescent="0.3">
      <c r="A5" s="86" t="s">
        <v>58</v>
      </c>
      <c r="B5" s="88" t="s">
        <v>3</v>
      </c>
      <c r="C5" s="126" t="s">
        <v>59</v>
      </c>
      <c r="D5" s="128" t="s">
        <v>60</v>
      </c>
      <c r="E5" s="90" t="s">
        <v>4</v>
      </c>
      <c r="F5" s="90"/>
      <c r="G5" s="90"/>
      <c r="H5" s="90"/>
      <c r="I5" s="91"/>
    </row>
    <row r="6" spans="1:9" s="2" customFormat="1" ht="26.25" thickBot="1" x14ac:dyDescent="0.3">
      <c r="A6" s="87"/>
      <c r="B6" s="89"/>
      <c r="C6" s="127"/>
      <c r="D6" s="129"/>
      <c r="E6" s="9" t="s">
        <v>5</v>
      </c>
      <c r="F6" s="9" t="s">
        <v>6</v>
      </c>
      <c r="G6" s="14" t="s">
        <v>55</v>
      </c>
      <c r="H6" s="9" t="s">
        <v>7</v>
      </c>
      <c r="I6" s="10" t="s">
        <v>8</v>
      </c>
    </row>
    <row r="7" spans="1:9" s="2" customFormat="1" ht="26.25" x14ac:dyDescent="0.25">
      <c r="A7" s="7" t="s">
        <v>61</v>
      </c>
      <c r="B7" s="7" t="s">
        <v>62</v>
      </c>
      <c r="C7" s="8">
        <v>9686870.0099999998</v>
      </c>
      <c r="D7" s="8">
        <v>9411473.3800000008</v>
      </c>
      <c r="E7" s="8">
        <v>10615000</v>
      </c>
      <c r="F7" s="8">
        <v>10583000</v>
      </c>
      <c r="G7" s="8">
        <v>7899408.5199999996</v>
      </c>
      <c r="H7" s="8">
        <v>2683591.48</v>
      </c>
      <c r="I7" s="8">
        <v>74.642431446659742</v>
      </c>
    </row>
    <row r="8" spans="1:9" s="2" customFormat="1" ht="13.5" x14ac:dyDescent="0.25">
      <c r="A8" s="4" t="s">
        <v>63</v>
      </c>
      <c r="B8" s="4" t="s">
        <v>64</v>
      </c>
      <c r="C8" s="5">
        <v>5689833.8899999997</v>
      </c>
      <c r="D8" s="5">
        <v>2854498.28</v>
      </c>
      <c r="E8" s="5">
        <v>5200000</v>
      </c>
      <c r="F8" s="5">
        <v>5200000</v>
      </c>
      <c r="G8" s="5">
        <v>3172747.7</v>
      </c>
      <c r="H8" s="5">
        <v>2027252.3</v>
      </c>
      <c r="I8" s="5">
        <v>61.014378846153846</v>
      </c>
    </row>
    <row r="9" spans="1:9" s="2" customFormat="1" ht="13.5" x14ac:dyDescent="0.25">
      <c r="A9" s="4" t="s">
        <v>65</v>
      </c>
      <c r="B9" s="4" t="s">
        <v>66</v>
      </c>
      <c r="C9" s="5">
        <v>1446938.96</v>
      </c>
      <c r="D9" s="5">
        <v>1349673.04</v>
      </c>
      <c r="E9" s="5">
        <v>2350000</v>
      </c>
      <c r="F9" s="5">
        <v>2343000</v>
      </c>
      <c r="G9" s="5">
        <v>742213.27</v>
      </c>
      <c r="H9" s="5">
        <v>1600786.73</v>
      </c>
      <c r="I9" s="5">
        <v>31.677903115663678</v>
      </c>
    </row>
    <row r="10" spans="1:9" s="2" customFormat="1" ht="13.5" x14ac:dyDescent="0.25">
      <c r="A10" s="4" t="s">
        <v>67</v>
      </c>
      <c r="B10" s="4" t="s">
        <v>68</v>
      </c>
      <c r="C10" s="5">
        <v>8014797.5800000001</v>
      </c>
      <c r="D10" s="5">
        <v>8617050.2400000002</v>
      </c>
      <c r="E10" s="5">
        <v>9240000</v>
      </c>
      <c r="F10" s="5">
        <v>9250000</v>
      </c>
      <c r="G10" s="5">
        <v>5039141</v>
      </c>
      <c r="H10" s="5">
        <v>4210859</v>
      </c>
      <c r="I10" s="5">
        <v>54.477200000000003</v>
      </c>
    </row>
    <row r="11" spans="1:9" s="2" customFormat="1" ht="13.5" x14ac:dyDescent="0.25">
      <c r="A11" s="4" t="s">
        <v>69</v>
      </c>
      <c r="B11" s="4" t="s">
        <v>70</v>
      </c>
      <c r="C11" s="5">
        <v>42826</v>
      </c>
      <c r="D11" s="5">
        <v>49610</v>
      </c>
      <c r="E11" s="5">
        <v>45000</v>
      </c>
      <c r="F11" s="5">
        <v>45000</v>
      </c>
      <c r="G11" s="5">
        <v>0</v>
      </c>
      <c r="H11" s="5">
        <v>45000</v>
      </c>
      <c r="I11" s="5">
        <v>0</v>
      </c>
    </row>
    <row r="12" spans="1:9" s="2" customFormat="1" ht="13.5" x14ac:dyDescent="0.25">
      <c r="A12" s="4" t="s">
        <v>71</v>
      </c>
      <c r="B12" s="4" t="s">
        <v>72</v>
      </c>
      <c r="C12" s="5">
        <v>186758.93</v>
      </c>
      <c r="D12" s="5">
        <v>214161.14</v>
      </c>
      <c r="E12" s="5">
        <v>285000</v>
      </c>
      <c r="F12" s="5">
        <v>285000</v>
      </c>
      <c r="G12" s="5">
        <v>108956.96</v>
      </c>
      <c r="H12" s="5">
        <v>176043.04</v>
      </c>
      <c r="I12" s="5">
        <v>38.230512280701753</v>
      </c>
    </row>
    <row r="13" spans="1:9" s="2" customFormat="1" ht="13.5" x14ac:dyDescent="0.25">
      <c r="A13" s="4" t="s">
        <v>73</v>
      </c>
      <c r="B13" s="4" t="s">
        <v>74</v>
      </c>
      <c r="C13" s="5">
        <v>1293041.3999999999</v>
      </c>
      <c r="D13" s="5">
        <v>1136701.8999999999</v>
      </c>
      <c r="E13" s="5">
        <v>1400000</v>
      </c>
      <c r="F13" s="5">
        <v>1402000</v>
      </c>
      <c r="G13" s="5">
        <v>600363.88</v>
      </c>
      <c r="H13" s="5">
        <v>801636.12</v>
      </c>
      <c r="I13" s="5">
        <v>42.821960057061339</v>
      </c>
    </row>
    <row r="14" spans="1:9" s="2" customFormat="1" ht="13.5" x14ac:dyDescent="0.25">
      <c r="A14" s="85" t="s">
        <v>48</v>
      </c>
      <c r="B14" s="85"/>
      <c r="C14" s="6">
        <v>26361066.77</v>
      </c>
      <c r="D14" s="6">
        <v>23633167.98</v>
      </c>
      <c r="E14" s="6">
        <v>29135000</v>
      </c>
      <c r="F14" s="6">
        <v>29108000</v>
      </c>
      <c r="G14" s="6">
        <v>17562831.329999998</v>
      </c>
      <c r="H14" s="6">
        <v>11545168.67</v>
      </c>
      <c r="I14" s="6">
        <v>60.34</v>
      </c>
    </row>
    <row r="15" spans="1:9" s="2" customFormat="1" ht="13.5" x14ac:dyDescent="0.25"/>
    <row r="16" spans="1:9" s="2" customFormat="1" ht="13.5" x14ac:dyDescent="0.25"/>
  </sheetData>
  <mergeCells count="12">
    <mergeCell ref="A14:B14"/>
    <mergeCell ref="A1:C1"/>
    <mergeCell ref="D1:I1"/>
    <mergeCell ref="A2:C2"/>
    <mergeCell ref="D2:I2"/>
    <mergeCell ref="A3:I3"/>
    <mergeCell ref="A4:I4"/>
    <mergeCell ref="A5:A6"/>
    <mergeCell ref="B5:B6"/>
    <mergeCell ref="C5:C6"/>
    <mergeCell ref="D5:D6"/>
    <mergeCell ref="E5:I5"/>
  </mergeCells>
  <pageMargins left="0.7" right="0.7" top="0.78740157499999996" bottom="0.78740157499999996" header="0.3" footer="0.3"/>
  <pageSetup paperSize="9" scale="5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BB98-6EAB-4D3F-B201-D15B22135CE7}">
  <sheetPr>
    <pageSetUpPr fitToPage="1"/>
  </sheetPr>
  <dimension ref="A1:J100"/>
  <sheetViews>
    <sheetView workbookViewId="0">
      <pane ySplit="6" topLeftCell="A35" activePane="bottomLeft" state="frozen"/>
      <selection pane="bottomLeft" activeCell="A7" sqref="A7"/>
    </sheetView>
  </sheetViews>
  <sheetFormatPr defaultRowHeight="15" x14ac:dyDescent="0.25"/>
  <cols>
    <col min="1" max="3" width="6.7109375" customWidth="1"/>
    <col min="4" max="4" width="14.7109375" customWidth="1"/>
    <col min="5" max="5" width="43.85546875" customWidth="1"/>
    <col min="6" max="9" width="15.7109375" customWidth="1"/>
    <col min="10" max="10" width="9.140625" customWidth="1"/>
  </cols>
  <sheetData>
    <row r="1" spans="1:10" ht="15.95" customHeight="1" x14ac:dyDescent="0.25">
      <c r="A1" s="82" t="s">
        <v>0</v>
      </c>
      <c r="B1" s="82"/>
      <c r="C1" s="82"/>
      <c r="D1" s="82"/>
      <c r="E1" s="82"/>
      <c r="F1" s="83"/>
      <c r="G1" s="83"/>
      <c r="H1" s="83"/>
      <c r="I1" s="83"/>
      <c r="J1" s="83"/>
    </row>
    <row r="2" spans="1:10" ht="15.95" customHeight="1" x14ac:dyDescent="0.25">
      <c r="A2" s="82" t="s">
        <v>1</v>
      </c>
      <c r="B2" s="82"/>
      <c r="C2" s="82"/>
      <c r="D2" s="82"/>
      <c r="E2" s="82"/>
      <c r="F2" s="83"/>
      <c r="G2" s="83"/>
      <c r="H2" s="83"/>
      <c r="I2" s="83"/>
      <c r="J2" s="83"/>
    </row>
    <row r="3" spans="1:10" ht="30" customHeight="1" x14ac:dyDescent="0.25">
      <c r="A3" s="125" t="s">
        <v>75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5.95" customHeight="1" thickBot="1" x14ac:dyDescent="0.3">
      <c r="A4" s="82" t="s">
        <v>76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s="2" customFormat="1" ht="15.95" customHeight="1" thickBot="1" x14ac:dyDescent="0.3">
      <c r="A5" s="86" t="s">
        <v>51</v>
      </c>
      <c r="B5" s="88" t="s">
        <v>278</v>
      </c>
      <c r="C5" s="88" t="s">
        <v>279</v>
      </c>
      <c r="D5" s="88" t="s">
        <v>77</v>
      </c>
      <c r="E5" s="88" t="s">
        <v>3</v>
      </c>
      <c r="F5" s="90" t="s">
        <v>4</v>
      </c>
      <c r="G5" s="90"/>
      <c r="H5" s="90"/>
      <c r="I5" s="90"/>
      <c r="J5" s="91"/>
    </row>
    <row r="6" spans="1:10" s="2" customFormat="1" ht="33.75" customHeight="1" thickBot="1" x14ac:dyDescent="0.3">
      <c r="A6" s="87"/>
      <c r="B6" s="89"/>
      <c r="C6" s="89"/>
      <c r="D6" s="89"/>
      <c r="E6" s="89"/>
      <c r="F6" s="9" t="s">
        <v>5</v>
      </c>
      <c r="G6" s="9" t="s">
        <v>6</v>
      </c>
      <c r="H6" s="14" t="s">
        <v>55</v>
      </c>
      <c r="I6" s="9" t="s">
        <v>7</v>
      </c>
      <c r="J6" s="10" t="s">
        <v>8</v>
      </c>
    </row>
    <row r="7" spans="1:10" s="2" customFormat="1" ht="15.95" customHeight="1" x14ac:dyDescent="0.25">
      <c r="A7" s="7" t="s">
        <v>9</v>
      </c>
      <c r="B7" s="7" t="s">
        <v>78</v>
      </c>
      <c r="C7" s="7" t="s">
        <v>79</v>
      </c>
      <c r="D7" s="7" t="s">
        <v>80</v>
      </c>
      <c r="E7" s="7" t="s">
        <v>81</v>
      </c>
      <c r="F7" s="8">
        <v>250000</v>
      </c>
      <c r="G7" s="8">
        <v>250000</v>
      </c>
      <c r="H7" s="8">
        <v>0</v>
      </c>
      <c r="I7" s="8">
        <v>250000</v>
      </c>
      <c r="J7" s="8">
        <v>0</v>
      </c>
    </row>
    <row r="8" spans="1:10" s="2" customFormat="1" ht="15.95" customHeight="1" x14ac:dyDescent="0.25">
      <c r="A8" s="85" t="s">
        <v>82</v>
      </c>
      <c r="B8" s="85"/>
      <c r="C8" s="85"/>
      <c r="D8" s="85"/>
      <c r="E8" s="85"/>
      <c r="F8" s="6">
        <v>250000</v>
      </c>
      <c r="G8" s="6">
        <v>250000</v>
      </c>
      <c r="H8" s="6">
        <v>0</v>
      </c>
      <c r="I8" s="6">
        <v>250000</v>
      </c>
      <c r="J8" s="6">
        <v>0</v>
      </c>
    </row>
    <row r="9" spans="1:10" s="2" customFormat="1" ht="15.95" customHeight="1" x14ac:dyDescent="0.25">
      <c r="A9" s="4" t="s">
        <v>13</v>
      </c>
      <c r="B9" s="4" t="s">
        <v>83</v>
      </c>
      <c r="C9" s="4" t="s">
        <v>79</v>
      </c>
      <c r="D9" s="4" t="s">
        <v>84</v>
      </c>
      <c r="E9" s="4" t="s">
        <v>85</v>
      </c>
      <c r="F9" s="5">
        <v>500000</v>
      </c>
      <c r="G9" s="5">
        <v>500000</v>
      </c>
      <c r="H9" s="5">
        <v>233900</v>
      </c>
      <c r="I9" s="5">
        <v>266100</v>
      </c>
      <c r="J9" s="5">
        <v>46.78</v>
      </c>
    </row>
    <row r="10" spans="1:10" s="2" customFormat="1" ht="15.95" customHeight="1" x14ac:dyDescent="0.25">
      <c r="A10" s="4" t="s">
        <v>13</v>
      </c>
      <c r="B10" s="4" t="s">
        <v>83</v>
      </c>
      <c r="C10" s="4" t="s">
        <v>79</v>
      </c>
      <c r="D10" s="4" t="s">
        <v>86</v>
      </c>
      <c r="E10" s="4" t="s">
        <v>87</v>
      </c>
      <c r="F10" s="5">
        <v>2500000</v>
      </c>
      <c r="G10" s="5">
        <v>2330000</v>
      </c>
      <c r="H10" s="5">
        <v>800386.79</v>
      </c>
      <c r="I10" s="5">
        <v>1529613.21</v>
      </c>
      <c r="J10" s="5">
        <v>34.351364377682401</v>
      </c>
    </row>
    <row r="11" spans="1:10" s="2" customFormat="1" ht="15.95" customHeight="1" x14ac:dyDescent="0.25">
      <c r="A11" s="4" t="s">
        <v>13</v>
      </c>
      <c r="B11" s="4" t="s">
        <v>83</v>
      </c>
      <c r="C11" s="4" t="s">
        <v>79</v>
      </c>
      <c r="D11" s="4" t="s">
        <v>88</v>
      </c>
      <c r="E11" s="4" t="s">
        <v>89</v>
      </c>
      <c r="F11" s="5">
        <v>2500000</v>
      </c>
      <c r="G11" s="5">
        <v>2570000</v>
      </c>
      <c r="H11" s="5">
        <v>648603.97</v>
      </c>
      <c r="I11" s="5">
        <v>1921396.03</v>
      </c>
      <c r="J11" s="5">
        <v>25.237508560311284</v>
      </c>
    </row>
    <row r="12" spans="1:10" s="2" customFormat="1" ht="15.95" customHeight="1" x14ac:dyDescent="0.25">
      <c r="A12" s="4" t="s">
        <v>13</v>
      </c>
      <c r="B12" s="4" t="s">
        <v>83</v>
      </c>
      <c r="C12" s="4" t="s">
        <v>79</v>
      </c>
      <c r="D12" s="4" t="s">
        <v>90</v>
      </c>
      <c r="E12" s="4" t="s">
        <v>91</v>
      </c>
      <c r="F12" s="5">
        <v>700000</v>
      </c>
      <c r="G12" s="5">
        <v>700000</v>
      </c>
      <c r="H12" s="5">
        <v>169245</v>
      </c>
      <c r="I12" s="5">
        <v>530755</v>
      </c>
      <c r="J12" s="5">
        <v>24.177857142857142</v>
      </c>
    </row>
    <row r="13" spans="1:10" s="2" customFormat="1" ht="15.95" customHeight="1" x14ac:dyDescent="0.25">
      <c r="A13" s="4" t="s">
        <v>13</v>
      </c>
      <c r="B13" s="4" t="s">
        <v>83</v>
      </c>
      <c r="C13" s="4" t="s">
        <v>79</v>
      </c>
      <c r="D13" s="4" t="s">
        <v>92</v>
      </c>
      <c r="E13" s="4" t="s">
        <v>93</v>
      </c>
      <c r="F13" s="5">
        <v>500000</v>
      </c>
      <c r="G13" s="5">
        <v>500000</v>
      </c>
      <c r="H13" s="5">
        <v>0</v>
      </c>
      <c r="I13" s="5">
        <v>500000</v>
      </c>
      <c r="J13" s="5">
        <v>0</v>
      </c>
    </row>
    <row r="14" spans="1:10" s="2" customFormat="1" ht="15.95" customHeight="1" x14ac:dyDescent="0.25">
      <c r="A14" s="4" t="s">
        <v>13</v>
      </c>
      <c r="B14" s="4" t="s">
        <v>83</v>
      </c>
      <c r="C14" s="4" t="s">
        <v>79</v>
      </c>
      <c r="D14" s="4" t="s">
        <v>94</v>
      </c>
      <c r="E14" s="4" t="s">
        <v>95</v>
      </c>
      <c r="F14" s="5">
        <v>450000</v>
      </c>
      <c r="G14" s="5">
        <v>450000</v>
      </c>
      <c r="H14" s="5">
        <v>70315</v>
      </c>
      <c r="I14" s="5">
        <v>379685</v>
      </c>
      <c r="J14" s="5">
        <v>15.625555555555556</v>
      </c>
    </row>
    <row r="15" spans="1:10" s="2" customFormat="1" ht="15.95" customHeight="1" x14ac:dyDescent="0.25">
      <c r="A15" s="4" t="s">
        <v>13</v>
      </c>
      <c r="B15" s="4" t="s">
        <v>83</v>
      </c>
      <c r="C15" s="4" t="s">
        <v>79</v>
      </c>
      <c r="D15" s="4" t="s">
        <v>96</v>
      </c>
      <c r="E15" s="4" t="s">
        <v>97</v>
      </c>
      <c r="F15" s="5">
        <v>1500000</v>
      </c>
      <c r="G15" s="5">
        <v>1500000</v>
      </c>
      <c r="H15" s="5">
        <v>0</v>
      </c>
      <c r="I15" s="5">
        <v>1500000</v>
      </c>
      <c r="J15" s="5">
        <v>0</v>
      </c>
    </row>
    <row r="16" spans="1:10" s="2" customFormat="1" ht="15.95" customHeight="1" x14ac:dyDescent="0.25">
      <c r="A16" s="4" t="s">
        <v>13</v>
      </c>
      <c r="B16" s="4" t="s">
        <v>83</v>
      </c>
      <c r="C16" s="4" t="s">
        <v>79</v>
      </c>
      <c r="D16" s="4" t="s">
        <v>98</v>
      </c>
      <c r="E16" s="4" t="s">
        <v>99</v>
      </c>
      <c r="F16" s="5">
        <v>100000</v>
      </c>
      <c r="G16" s="5">
        <v>175000</v>
      </c>
      <c r="H16" s="5">
        <v>78166</v>
      </c>
      <c r="I16" s="5">
        <v>96834</v>
      </c>
      <c r="J16" s="5">
        <v>44.666285714285713</v>
      </c>
    </row>
    <row r="17" spans="1:10" s="2" customFormat="1" ht="15.95" customHeight="1" x14ac:dyDescent="0.25">
      <c r="A17" s="4" t="s">
        <v>13</v>
      </c>
      <c r="B17" s="4" t="s">
        <v>83</v>
      </c>
      <c r="C17" s="4" t="s">
        <v>79</v>
      </c>
      <c r="D17" s="4" t="s">
        <v>100</v>
      </c>
      <c r="E17" s="4" t="s">
        <v>101</v>
      </c>
      <c r="F17" s="5">
        <v>200000</v>
      </c>
      <c r="G17" s="5">
        <v>200000</v>
      </c>
      <c r="H17" s="5">
        <v>0</v>
      </c>
      <c r="I17" s="5">
        <v>200000</v>
      </c>
      <c r="J17" s="5">
        <v>0</v>
      </c>
    </row>
    <row r="18" spans="1:10" s="2" customFormat="1" ht="15.95" customHeight="1" x14ac:dyDescent="0.25">
      <c r="A18" s="4" t="s">
        <v>13</v>
      </c>
      <c r="B18" s="4" t="s">
        <v>102</v>
      </c>
      <c r="C18" s="4" t="s">
        <v>79</v>
      </c>
      <c r="D18" s="4" t="s">
        <v>103</v>
      </c>
      <c r="E18" s="4" t="s">
        <v>104</v>
      </c>
      <c r="F18" s="5">
        <v>900000</v>
      </c>
      <c r="G18" s="5">
        <v>900000</v>
      </c>
      <c r="H18" s="5">
        <v>258159</v>
      </c>
      <c r="I18" s="5">
        <v>641841</v>
      </c>
      <c r="J18" s="5">
        <v>28.684333333333335</v>
      </c>
    </row>
    <row r="19" spans="1:10" s="2" customFormat="1" ht="15.95" customHeight="1" x14ac:dyDescent="0.25">
      <c r="A19" s="4" t="s">
        <v>13</v>
      </c>
      <c r="B19" s="4" t="s">
        <v>105</v>
      </c>
      <c r="C19" s="4" t="s">
        <v>79</v>
      </c>
      <c r="D19" s="4" t="s">
        <v>106</v>
      </c>
      <c r="E19" s="4" t="s">
        <v>107</v>
      </c>
      <c r="F19" s="5">
        <v>100000</v>
      </c>
      <c r="G19" s="5">
        <v>100000</v>
      </c>
      <c r="H19" s="5">
        <v>0</v>
      </c>
      <c r="I19" s="5">
        <v>100000</v>
      </c>
      <c r="J19" s="5">
        <v>0</v>
      </c>
    </row>
    <row r="20" spans="1:10" s="2" customFormat="1" ht="15.95" customHeight="1" x14ac:dyDescent="0.25">
      <c r="A20" s="85" t="s">
        <v>108</v>
      </c>
      <c r="B20" s="85"/>
      <c r="C20" s="85"/>
      <c r="D20" s="85"/>
      <c r="E20" s="85"/>
      <c r="F20" s="6">
        <v>9950000</v>
      </c>
      <c r="G20" s="6">
        <v>9925000</v>
      </c>
      <c r="H20" s="6">
        <v>2258775.7599999998</v>
      </c>
      <c r="I20" s="6">
        <v>7666224.2400000002</v>
      </c>
      <c r="J20" s="6">
        <v>22.76</v>
      </c>
    </row>
    <row r="21" spans="1:10" s="2" customFormat="1" ht="15.95" customHeight="1" x14ac:dyDescent="0.25">
      <c r="A21" s="4" t="s">
        <v>15</v>
      </c>
      <c r="B21" s="4" t="s">
        <v>109</v>
      </c>
      <c r="C21" s="4" t="s">
        <v>79</v>
      </c>
      <c r="D21" s="4" t="s">
        <v>110</v>
      </c>
      <c r="E21" s="4" t="s">
        <v>111</v>
      </c>
      <c r="F21" s="5">
        <v>750000</v>
      </c>
      <c r="G21" s="5">
        <v>1150000</v>
      </c>
      <c r="H21" s="5">
        <v>464035</v>
      </c>
      <c r="I21" s="5">
        <v>685965</v>
      </c>
      <c r="J21" s="5">
        <v>40.350869565217394</v>
      </c>
    </row>
    <row r="22" spans="1:10" s="2" customFormat="1" ht="15.95" customHeight="1" x14ac:dyDescent="0.25">
      <c r="A22" s="4" t="s">
        <v>15</v>
      </c>
      <c r="B22" s="4" t="s">
        <v>109</v>
      </c>
      <c r="C22" s="4" t="s">
        <v>79</v>
      </c>
      <c r="D22" s="4" t="s">
        <v>112</v>
      </c>
      <c r="E22" s="4" t="s">
        <v>113</v>
      </c>
      <c r="F22" s="5">
        <v>8500000</v>
      </c>
      <c r="G22" s="5">
        <v>7800000</v>
      </c>
      <c r="H22" s="5">
        <v>4001675.87</v>
      </c>
      <c r="I22" s="5">
        <v>3798324.13</v>
      </c>
      <c r="J22" s="5">
        <v>51.303536794871796</v>
      </c>
    </row>
    <row r="23" spans="1:10" s="2" customFormat="1" ht="15.95" customHeight="1" x14ac:dyDescent="0.25">
      <c r="A23" s="4" t="s">
        <v>15</v>
      </c>
      <c r="B23" s="4" t="s">
        <v>114</v>
      </c>
      <c r="C23" s="4" t="s">
        <v>79</v>
      </c>
      <c r="D23" s="4" t="s">
        <v>115</v>
      </c>
      <c r="E23" s="4" t="s">
        <v>116</v>
      </c>
      <c r="F23" s="5">
        <v>368000</v>
      </c>
      <c r="G23" s="5">
        <v>568000</v>
      </c>
      <c r="H23" s="5">
        <v>540517.16</v>
      </c>
      <c r="I23" s="5">
        <v>27482.84</v>
      </c>
      <c r="J23" s="5">
        <v>95.161471830985917</v>
      </c>
    </row>
    <row r="24" spans="1:10" s="2" customFormat="1" ht="15.95" customHeight="1" x14ac:dyDescent="0.25">
      <c r="A24" s="4" t="s">
        <v>15</v>
      </c>
      <c r="B24" s="4" t="s">
        <v>114</v>
      </c>
      <c r="C24" s="4" t="s">
        <v>79</v>
      </c>
      <c r="D24" s="4" t="s">
        <v>117</v>
      </c>
      <c r="E24" s="4" t="s">
        <v>118</v>
      </c>
      <c r="F24" s="5">
        <v>9000000</v>
      </c>
      <c r="G24" s="5">
        <v>8900000</v>
      </c>
      <c r="H24" s="5">
        <v>0</v>
      </c>
      <c r="I24" s="5">
        <v>8900000</v>
      </c>
      <c r="J24" s="5">
        <v>0</v>
      </c>
    </row>
    <row r="25" spans="1:10" s="2" customFormat="1" ht="15.95" customHeight="1" x14ac:dyDescent="0.25">
      <c r="A25" s="4" t="s">
        <v>15</v>
      </c>
      <c r="B25" s="4" t="s">
        <v>119</v>
      </c>
      <c r="C25" s="4" t="s">
        <v>79</v>
      </c>
      <c r="D25" s="4" t="s">
        <v>120</v>
      </c>
      <c r="E25" s="4" t="s">
        <v>121</v>
      </c>
      <c r="F25" s="5">
        <v>500000</v>
      </c>
      <c r="G25" s="5">
        <v>500000</v>
      </c>
      <c r="H25" s="5">
        <v>30250</v>
      </c>
      <c r="I25" s="5">
        <v>469750</v>
      </c>
      <c r="J25" s="5">
        <v>6.05</v>
      </c>
    </row>
    <row r="26" spans="1:10" s="2" customFormat="1" ht="15.95" customHeight="1" x14ac:dyDescent="0.25">
      <c r="A26" s="4" t="s">
        <v>15</v>
      </c>
      <c r="B26" s="4" t="s">
        <v>119</v>
      </c>
      <c r="C26" s="4" t="s">
        <v>79</v>
      </c>
      <c r="D26" s="4" t="s">
        <v>122</v>
      </c>
      <c r="E26" s="4" t="s">
        <v>123</v>
      </c>
      <c r="F26" s="5">
        <v>200000</v>
      </c>
      <c r="G26" s="5">
        <v>200000</v>
      </c>
      <c r="H26" s="5">
        <v>0</v>
      </c>
      <c r="I26" s="5">
        <v>200000</v>
      </c>
      <c r="J26" s="5">
        <v>0</v>
      </c>
    </row>
    <row r="27" spans="1:10" s="2" customFormat="1" ht="15.95" customHeight="1" x14ac:dyDescent="0.25">
      <c r="A27" s="85" t="s">
        <v>124</v>
      </c>
      <c r="B27" s="85"/>
      <c r="C27" s="85"/>
      <c r="D27" s="85"/>
      <c r="E27" s="85"/>
      <c r="F27" s="6">
        <v>19318000</v>
      </c>
      <c r="G27" s="6">
        <v>19118000</v>
      </c>
      <c r="H27" s="6">
        <v>5036478.03</v>
      </c>
      <c r="I27" s="6">
        <v>14081521.970000001</v>
      </c>
      <c r="J27" s="6">
        <v>26.34</v>
      </c>
    </row>
    <row r="28" spans="1:10" s="2" customFormat="1" ht="15.95" customHeight="1" x14ac:dyDescent="0.25">
      <c r="A28" s="4" t="s">
        <v>20</v>
      </c>
      <c r="B28" s="4" t="s">
        <v>125</v>
      </c>
      <c r="C28" s="4" t="s">
        <v>79</v>
      </c>
      <c r="D28" s="4" t="s">
        <v>126</v>
      </c>
      <c r="E28" s="4" t="s">
        <v>127</v>
      </c>
      <c r="F28" s="5">
        <v>500000</v>
      </c>
      <c r="G28" s="5">
        <v>470000</v>
      </c>
      <c r="H28" s="5">
        <v>42462.13</v>
      </c>
      <c r="I28" s="5">
        <v>427537.87</v>
      </c>
      <c r="J28" s="5">
        <v>9.0344957446808518</v>
      </c>
    </row>
    <row r="29" spans="1:10" s="2" customFormat="1" ht="15.95" customHeight="1" x14ac:dyDescent="0.25">
      <c r="A29" s="4" t="s">
        <v>20</v>
      </c>
      <c r="B29" s="4" t="s">
        <v>125</v>
      </c>
      <c r="C29" s="4" t="s">
        <v>79</v>
      </c>
      <c r="D29" s="4" t="s">
        <v>128</v>
      </c>
      <c r="E29" s="4" t="s">
        <v>129</v>
      </c>
      <c r="F29" s="5">
        <v>0</v>
      </c>
      <c r="G29" s="5">
        <v>50000</v>
      </c>
      <c r="H29" s="5">
        <v>5515.18</v>
      </c>
      <c r="I29" s="5">
        <v>44484.82</v>
      </c>
      <c r="J29" s="5">
        <v>11.03036</v>
      </c>
    </row>
    <row r="30" spans="1:10" s="2" customFormat="1" ht="15.95" customHeight="1" x14ac:dyDescent="0.25">
      <c r="A30" s="4" t="s">
        <v>20</v>
      </c>
      <c r="B30" s="4" t="s">
        <v>130</v>
      </c>
      <c r="C30" s="4" t="s">
        <v>79</v>
      </c>
      <c r="D30" s="4" t="s">
        <v>131</v>
      </c>
      <c r="E30" s="4" t="s">
        <v>132</v>
      </c>
      <c r="F30" s="5">
        <v>300000</v>
      </c>
      <c r="G30" s="5">
        <v>300000</v>
      </c>
      <c r="H30" s="5">
        <v>4008.73</v>
      </c>
      <c r="I30" s="5">
        <v>295991.27</v>
      </c>
      <c r="J30" s="5">
        <v>1.3362433333333332</v>
      </c>
    </row>
    <row r="31" spans="1:10" s="2" customFormat="1" ht="15.95" customHeight="1" x14ac:dyDescent="0.25">
      <c r="A31" s="4" t="s">
        <v>20</v>
      </c>
      <c r="B31" s="4" t="s">
        <v>130</v>
      </c>
      <c r="C31" s="4" t="s">
        <v>79</v>
      </c>
      <c r="D31" s="4" t="s">
        <v>133</v>
      </c>
      <c r="E31" s="4" t="s">
        <v>134</v>
      </c>
      <c r="F31" s="5">
        <v>50000</v>
      </c>
      <c r="G31" s="5">
        <v>300000</v>
      </c>
      <c r="H31" s="5">
        <v>15723.05</v>
      </c>
      <c r="I31" s="5">
        <v>284276.95</v>
      </c>
      <c r="J31" s="5">
        <v>5.2410166666666669</v>
      </c>
    </row>
    <row r="32" spans="1:10" s="2" customFormat="1" ht="15.95" customHeight="1" x14ac:dyDescent="0.25">
      <c r="A32" s="4" t="s">
        <v>20</v>
      </c>
      <c r="B32" s="4" t="s">
        <v>130</v>
      </c>
      <c r="C32" s="4" t="s">
        <v>79</v>
      </c>
      <c r="D32" s="4" t="s">
        <v>135</v>
      </c>
      <c r="E32" s="4" t="s">
        <v>136</v>
      </c>
      <c r="F32" s="5">
        <v>10000</v>
      </c>
      <c r="G32" s="5">
        <v>10000</v>
      </c>
      <c r="H32" s="5">
        <v>0</v>
      </c>
      <c r="I32" s="5">
        <v>10000</v>
      </c>
      <c r="J32" s="5">
        <v>0</v>
      </c>
    </row>
    <row r="33" spans="1:10" s="2" customFormat="1" ht="15.95" customHeight="1" x14ac:dyDescent="0.25">
      <c r="A33" s="4" t="s">
        <v>20</v>
      </c>
      <c r="B33" s="4" t="s">
        <v>130</v>
      </c>
      <c r="C33" s="4" t="s">
        <v>79</v>
      </c>
      <c r="D33" s="4" t="s">
        <v>137</v>
      </c>
      <c r="E33" s="4" t="s">
        <v>138</v>
      </c>
      <c r="F33" s="5">
        <v>90000</v>
      </c>
      <c r="G33" s="5">
        <v>90000</v>
      </c>
      <c r="H33" s="5">
        <v>15641</v>
      </c>
      <c r="I33" s="5">
        <v>74359</v>
      </c>
      <c r="J33" s="5">
        <v>17.378888888888888</v>
      </c>
    </row>
    <row r="34" spans="1:10" s="2" customFormat="1" ht="15.95" customHeight="1" x14ac:dyDescent="0.25">
      <c r="A34" s="4" t="s">
        <v>20</v>
      </c>
      <c r="B34" s="4" t="s">
        <v>130</v>
      </c>
      <c r="C34" s="4" t="s">
        <v>79</v>
      </c>
      <c r="D34" s="4" t="s">
        <v>139</v>
      </c>
      <c r="E34" s="4" t="s">
        <v>140</v>
      </c>
      <c r="F34" s="5">
        <v>60000</v>
      </c>
      <c r="G34" s="5">
        <v>60000</v>
      </c>
      <c r="H34" s="5">
        <v>0</v>
      </c>
      <c r="I34" s="5">
        <v>60000</v>
      </c>
      <c r="J34" s="5">
        <v>0</v>
      </c>
    </row>
    <row r="35" spans="1:10" s="2" customFormat="1" ht="15.95" customHeight="1" x14ac:dyDescent="0.25">
      <c r="A35" s="4" t="s">
        <v>20</v>
      </c>
      <c r="B35" s="4" t="s">
        <v>130</v>
      </c>
      <c r="C35" s="4" t="s">
        <v>79</v>
      </c>
      <c r="D35" s="4" t="s">
        <v>141</v>
      </c>
      <c r="E35" s="4" t="s">
        <v>142</v>
      </c>
      <c r="F35" s="5">
        <v>80000</v>
      </c>
      <c r="G35" s="5">
        <v>71000</v>
      </c>
      <c r="H35" s="5">
        <v>9000</v>
      </c>
      <c r="I35" s="5">
        <v>62000</v>
      </c>
      <c r="J35" s="5">
        <v>12.67605633802817</v>
      </c>
    </row>
    <row r="36" spans="1:10" s="2" customFormat="1" ht="15.95" customHeight="1" x14ac:dyDescent="0.25">
      <c r="A36" s="4" t="s">
        <v>20</v>
      </c>
      <c r="B36" s="4" t="s">
        <v>143</v>
      </c>
      <c r="C36" s="4" t="s">
        <v>79</v>
      </c>
      <c r="D36" s="4" t="s">
        <v>144</v>
      </c>
      <c r="E36" s="4" t="s">
        <v>145</v>
      </c>
      <c r="F36" s="5">
        <v>80000</v>
      </c>
      <c r="G36" s="5">
        <v>80000</v>
      </c>
      <c r="H36" s="5">
        <v>0</v>
      </c>
      <c r="I36" s="5">
        <v>80000</v>
      </c>
      <c r="J36" s="5">
        <v>0</v>
      </c>
    </row>
    <row r="37" spans="1:10" s="2" customFormat="1" ht="15.95" customHeight="1" x14ac:dyDescent="0.25">
      <c r="A37" s="4" t="s">
        <v>20</v>
      </c>
      <c r="B37" s="4" t="s">
        <v>143</v>
      </c>
      <c r="C37" s="4" t="s">
        <v>79</v>
      </c>
      <c r="D37" s="4" t="s">
        <v>146</v>
      </c>
      <c r="E37" s="4" t="s">
        <v>147</v>
      </c>
      <c r="F37" s="5">
        <v>250000</v>
      </c>
      <c r="G37" s="5">
        <v>250000</v>
      </c>
      <c r="H37" s="5">
        <v>1105</v>
      </c>
      <c r="I37" s="5">
        <v>248895</v>
      </c>
      <c r="J37" s="5">
        <v>0.442</v>
      </c>
    </row>
    <row r="38" spans="1:10" s="2" customFormat="1" ht="15.95" customHeight="1" x14ac:dyDescent="0.25">
      <c r="A38" s="4" t="s">
        <v>20</v>
      </c>
      <c r="B38" s="4" t="s">
        <v>143</v>
      </c>
      <c r="C38" s="4" t="s">
        <v>79</v>
      </c>
      <c r="D38" s="4" t="s">
        <v>148</v>
      </c>
      <c r="E38" s="4" t="s">
        <v>149</v>
      </c>
      <c r="F38" s="5">
        <v>30000</v>
      </c>
      <c r="G38" s="5">
        <v>30000</v>
      </c>
      <c r="H38" s="5">
        <v>0</v>
      </c>
      <c r="I38" s="5">
        <v>30000</v>
      </c>
      <c r="J38" s="5">
        <v>0</v>
      </c>
    </row>
    <row r="39" spans="1:10" s="2" customFormat="1" ht="15.95" customHeight="1" x14ac:dyDescent="0.25">
      <c r="A39" s="85" t="s">
        <v>150</v>
      </c>
      <c r="B39" s="85"/>
      <c r="C39" s="85"/>
      <c r="D39" s="85"/>
      <c r="E39" s="85"/>
      <c r="F39" s="6">
        <v>1450000</v>
      </c>
      <c r="G39" s="6">
        <v>1711000</v>
      </c>
      <c r="H39" s="6">
        <v>93455.09</v>
      </c>
      <c r="I39" s="6">
        <v>1617544.91</v>
      </c>
      <c r="J39" s="6">
        <v>5.46</v>
      </c>
    </row>
    <row r="40" spans="1:10" s="2" customFormat="1" ht="15.95" customHeight="1" x14ac:dyDescent="0.25">
      <c r="A40" s="4" t="s">
        <v>22</v>
      </c>
      <c r="B40" s="4" t="s">
        <v>151</v>
      </c>
      <c r="C40" s="4" t="s">
        <v>79</v>
      </c>
      <c r="D40" s="4" t="s">
        <v>152</v>
      </c>
      <c r="E40" s="4" t="s">
        <v>153</v>
      </c>
      <c r="F40" s="5">
        <v>1400000</v>
      </c>
      <c r="G40" s="5">
        <v>1300000</v>
      </c>
      <c r="H40" s="5">
        <v>912998.57</v>
      </c>
      <c r="I40" s="5">
        <v>387001.43</v>
      </c>
      <c r="J40" s="5">
        <v>70.230659230769234</v>
      </c>
    </row>
    <row r="41" spans="1:10" s="2" customFormat="1" ht="15.95" customHeight="1" x14ac:dyDescent="0.25">
      <c r="A41" s="4" t="s">
        <v>22</v>
      </c>
      <c r="B41" s="4" t="s">
        <v>151</v>
      </c>
      <c r="C41" s="4" t="s">
        <v>79</v>
      </c>
      <c r="D41" s="4" t="s">
        <v>154</v>
      </c>
      <c r="E41" s="4" t="s">
        <v>155</v>
      </c>
      <c r="F41" s="5">
        <v>500000</v>
      </c>
      <c r="G41" s="5">
        <v>500000</v>
      </c>
      <c r="H41" s="5">
        <v>421914.49</v>
      </c>
      <c r="I41" s="5">
        <v>78085.509999999995</v>
      </c>
      <c r="J41" s="5">
        <v>84.382897999999997</v>
      </c>
    </row>
    <row r="42" spans="1:10" s="2" customFormat="1" ht="15.95" customHeight="1" x14ac:dyDescent="0.25">
      <c r="A42" s="4" t="s">
        <v>22</v>
      </c>
      <c r="B42" s="4" t="s">
        <v>151</v>
      </c>
      <c r="C42" s="4" t="s">
        <v>79</v>
      </c>
      <c r="D42" s="4" t="s">
        <v>156</v>
      </c>
      <c r="E42" s="4" t="s">
        <v>157</v>
      </c>
      <c r="F42" s="5">
        <v>800000</v>
      </c>
      <c r="G42" s="5">
        <v>759000</v>
      </c>
      <c r="H42" s="5">
        <v>358585.56</v>
      </c>
      <c r="I42" s="5">
        <v>400414.44</v>
      </c>
      <c r="J42" s="5">
        <v>47.244474308300397</v>
      </c>
    </row>
    <row r="43" spans="1:10" s="2" customFormat="1" ht="15.95" customHeight="1" x14ac:dyDescent="0.25">
      <c r="A43" s="4" t="s">
        <v>22</v>
      </c>
      <c r="B43" s="4" t="s">
        <v>151</v>
      </c>
      <c r="C43" s="4" t="s">
        <v>79</v>
      </c>
      <c r="D43" s="4" t="s">
        <v>158</v>
      </c>
      <c r="E43" s="4" t="s">
        <v>159</v>
      </c>
      <c r="F43" s="5">
        <v>700000</v>
      </c>
      <c r="G43" s="5">
        <v>700000</v>
      </c>
      <c r="H43" s="5">
        <v>265039.90999999997</v>
      </c>
      <c r="I43" s="5">
        <v>434960.09</v>
      </c>
      <c r="J43" s="5">
        <v>37.862844285714289</v>
      </c>
    </row>
    <row r="44" spans="1:10" s="2" customFormat="1" ht="15.95" customHeight="1" x14ac:dyDescent="0.25">
      <c r="A44" s="4" t="s">
        <v>22</v>
      </c>
      <c r="B44" s="4" t="s">
        <v>151</v>
      </c>
      <c r="C44" s="4" t="s">
        <v>79</v>
      </c>
      <c r="D44" s="4" t="s">
        <v>160</v>
      </c>
      <c r="E44" s="4" t="s">
        <v>161</v>
      </c>
      <c r="F44" s="5">
        <v>50000</v>
      </c>
      <c r="G44" s="5">
        <v>45000</v>
      </c>
      <c r="H44" s="5">
        <v>22127</v>
      </c>
      <c r="I44" s="5">
        <v>22873</v>
      </c>
      <c r="J44" s="5">
        <v>49.171111111111109</v>
      </c>
    </row>
    <row r="45" spans="1:10" s="2" customFormat="1" ht="15.95" customHeight="1" x14ac:dyDescent="0.25">
      <c r="A45" s="4" t="s">
        <v>22</v>
      </c>
      <c r="B45" s="4" t="s">
        <v>151</v>
      </c>
      <c r="C45" s="4" t="s">
        <v>79</v>
      </c>
      <c r="D45" s="4" t="s">
        <v>162</v>
      </c>
      <c r="E45" s="4" t="s">
        <v>163</v>
      </c>
      <c r="F45" s="5">
        <v>50000</v>
      </c>
      <c r="G45" s="5">
        <v>55000</v>
      </c>
      <c r="H45" s="5">
        <v>20394.55</v>
      </c>
      <c r="I45" s="5">
        <v>34605.449999999997</v>
      </c>
      <c r="J45" s="5">
        <v>37.081000000000003</v>
      </c>
    </row>
    <row r="46" spans="1:10" s="2" customFormat="1" ht="15.95" customHeight="1" x14ac:dyDescent="0.25">
      <c r="A46" s="4" t="s">
        <v>22</v>
      </c>
      <c r="B46" s="4" t="s">
        <v>151</v>
      </c>
      <c r="C46" s="4" t="s">
        <v>79</v>
      </c>
      <c r="D46" s="4" t="s">
        <v>164</v>
      </c>
      <c r="E46" s="4" t="s">
        <v>165</v>
      </c>
      <c r="F46" s="5">
        <v>400000</v>
      </c>
      <c r="G46" s="5">
        <v>395000</v>
      </c>
      <c r="H46" s="5">
        <v>169903.97</v>
      </c>
      <c r="I46" s="5">
        <v>225096.03</v>
      </c>
      <c r="J46" s="5">
        <v>43.013663291139238</v>
      </c>
    </row>
    <row r="47" spans="1:10" s="2" customFormat="1" ht="15.95" customHeight="1" x14ac:dyDescent="0.25">
      <c r="A47" s="4" t="s">
        <v>22</v>
      </c>
      <c r="B47" s="4" t="s">
        <v>151</v>
      </c>
      <c r="C47" s="4" t="s">
        <v>79</v>
      </c>
      <c r="D47" s="4" t="s">
        <v>166</v>
      </c>
      <c r="E47" s="4" t="s">
        <v>167</v>
      </c>
      <c r="F47" s="5">
        <v>500000</v>
      </c>
      <c r="G47" s="5">
        <v>0</v>
      </c>
      <c r="H47" s="5">
        <v>0</v>
      </c>
      <c r="I47" s="5">
        <v>0</v>
      </c>
      <c r="J47" s="5">
        <v>0</v>
      </c>
    </row>
    <row r="48" spans="1:10" s="2" customFormat="1" ht="15.95" customHeight="1" x14ac:dyDescent="0.25">
      <c r="A48" s="4" t="s">
        <v>22</v>
      </c>
      <c r="B48" s="4" t="s">
        <v>151</v>
      </c>
      <c r="C48" s="4" t="s">
        <v>79</v>
      </c>
      <c r="D48" s="4" t="s">
        <v>168</v>
      </c>
      <c r="E48" s="4" t="s">
        <v>169</v>
      </c>
      <c r="F48" s="5">
        <v>200000</v>
      </c>
      <c r="G48" s="5">
        <v>0</v>
      </c>
      <c r="H48" s="5">
        <v>0</v>
      </c>
      <c r="I48" s="5">
        <v>0</v>
      </c>
      <c r="J48" s="5">
        <v>0</v>
      </c>
    </row>
    <row r="49" spans="1:10" s="2" customFormat="1" ht="15.95" customHeight="1" x14ac:dyDescent="0.25">
      <c r="A49" s="4" t="s">
        <v>22</v>
      </c>
      <c r="B49" s="4" t="s">
        <v>151</v>
      </c>
      <c r="C49" s="4" t="s">
        <v>79</v>
      </c>
      <c r="D49" s="4" t="s">
        <v>170</v>
      </c>
      <c r="E49" s="4" t="s">
        <v>171</v>
      </c>
      <c r="F49" s="5">
        <v>100000</v>
      </c>
      <c r="G49" s="5">
        <v>204000</v>
      </c>
      <c r="H49" s="5">
        <v>0</v>
      </c>
      <c r="I49" s="5">
        <v>204000</v>
      </c>
      <c r="J49" s="5">
        <v>0</v>
      </c>
    </row>
    <row r="50" spans="1:10" s="2" customFormat="1" ht="15.95" customHeight="1" x14ac:dyDescent="0.25">
      <c r="A50" s="4" t="s">
        <v>22</v>
      </c>
      <c r="B50" s="4" t="s">
        <v>151</v>
      </c>
      <c r="C50" s="4" t="s">
        <v>79</v>
      </c>
      <c r="D50" s="4" t="s">
        <v>172</v>
      </c>
      <c r="E50" s="4" t="s">
        <v>173</v>
      </c>
      <c r="F50" s="5">
        <v>0</v>
      </c>
      <c r="G50" s="5">
        <v>187000</v>
      </c>
      <c r="H50" s="5">
        <v>0</v>
      </c>
      <c r="I50" s="5">
        <v>187000</v>
      </c>
      <c r="J50" s="5">
        <v>0</v>
      </c>
    </row>
    <row r="51" spans="1:10" s="2" customFormat="1" ht="15.95" customHeight="1" x14ac:dyDescent="0.25">
      <c r="A51" s="4" t="s">
        <v>22</v>
      </c>
      <c r="B51" s="4" t="s">
        <v>151</v>
      </c>
      <c r="C51" s="4" t="s">
        <v>79</v>
      </c>
      <c r="D51" s="4" t="s">
        <v>174</v>
      </c>
      <c r="E51" s="4" t="s">
        <v>175</v>
      </c>
      <c r="F51" s="5">
        <v>0</v>
      </c>
      <c r="G51" s="5">
        <v>551000</v>
      </c>
      <c r="H51" s="5">
        <v>0</v>
      </c>
      <c r="I51" s="5">
        <v>551000</v>
      </c>
      <c r="J51" s="5">
        <v>0</v>
      </c>
    </row>
    <row r="52" spans="1:10" s="2" customFormat="1" ht="15.95" customHeight="1" x14ac:dyDescent="0.25">
      <c r="A52" s="4" t="s">
        <v>22</v>
      </c>
      <c r="B52" s="4" t="s">
        <v>176</v>
      </c>
      <c r="C52" s="4" t="s">
        <v>79</v>
      </c>
      <c r="D52" s="4" t="s">
        <v>177</v>
      </c>
      <c r="E52" s="4" t="s">
        <v>178</v>
      </c>
      <c r="F52" s="5">
        <v>20000</v>
      </c>
      <c r="G52" s="5">
        <v>20000</v>
      </c>
      <c r="H52" s="5">
        <v>0</v>
      </c>
      <c r="I52" s="5">
        <v>20000</v>
      </c>
      <c r="J52" s="5">
        <v>0</v>
      </c>
    </row>
    <row r="53" spans="1:10" s="2" customFormat="1" ht="15.95" customHeight="1" x14ac:dyDescent="0.25">
      <c r="A53" s="85" t="s">
        <v>179</v>
      </c>
      <c r="B53" s="85"/>
      <c r="C53" s="85"/>
      <c r="D53" s="85"/>
      <c r="E53" s="85"/>
      <c r="F53" s="6">
        <v>4720000</v>
      </c>
      <c r="G53" s="6">
        <v>4716000</v>
      </c>
      <c r="H53" s="6">
        <v>2170964.0499999998</v>
      </c>
      <c r="I53" s="6">
        <v>2545035.9500000002</v>
      </c>
      <c r="J53" s="6">
        <v>46.03</v>
      </c>
    </row>
    <row r="54" spans="1:10" s="2" customFormat="1" ht="15.95" customHeight="1" x14ac:dyDescent="0.25">
      <c r="A54" s="4" t="s">
        <v>26</v>
      </c>
      <c r="B54" s="4" t="s">
        <v>180</v>
      </c>
      <c r="C54" s="4" t="s">
        <v>79</v>
      </c>
      <c r="D54" s="4" t="s">
        <v>181</v>
      </c>
      <c r="E54" s="4" t="s">
        <v>182</v>
      </c>
      <c r="F54" s="5">
        <v>5500000</v>
      </c>
      <c r="G54" s="5">
        <v>5500000</v>
      </c>
      <c r="H54" s="5">
        <v>2033544.3</v>
      </c>
      <c r="I54" s="5">
        <v>3466455.7</v>
      </c>
      <c r="J54" s="5">
        <v>36.973532727272726</v>
      </c>
    </row>
    <row r="55" spans="1:10" s="2" customFormat="1" ht="15.95" customHeight="1" x14ac:dyDescent="0.25">
      <c r="A55" s="4" t="s">
        <v>26</v>
      </c>
      <c r="B55" s="4" t="s">
        <v>183</v>
      </c>
      <c r="C55" s="4" t="s">
        <v>79</v>
      </c>
      <c r="D55" s="4" t="s">
        <v>184</v>
      </c>
      <c r="E55" s="4" t="s">
        <v>185</v>
      </c>
      <c r="F55" s="5">
        <v>400000</v>
      </c>
      <c r="G55" s="5">
        <v>400000</v>
      </c>
      <c r="H55" s="5">
        <v>185883.88</v>
      </c>
      <c r="I55" s="5">
        <v>214116.12</v>
      </c>
      <c r="J55" s="5">
        <v>46.470970000000001</v>
      </c>
    </row>
    <row r="56" spans="1:10" s="2" customFormat="1" ht="15.95" customHeight="1" x14ac:dyDescent="0.25">
      <c r="A56" s="4" t="s">
        <v>26</v>
      </c>
      <c r="B56" s="4" t="s">
        <v>183</v>
      </c>
      <c r="C56" s="4" t="s">
        <v>79</v>
      </c>
      <c r="D56" s="4" t="s">
        <v>186</v>
      </c>
      <c r="E56" s="4" t="s">
        <v>187</v>
      </c>
      <c r="F56" s="5">
        <v>250000</v>
      </c>
      <c r="G56" s="5">
        <v>250000</v>
      </c>
      <c r="H56" s="5">
        <v>185128.79</v>
      </c>
      <c r="I56" s="5">
        <v>64871.21</v>
      </c>
      <c r="J56" s="5">
        <v>74.051516000000007</v>
      </c>
    </row>
    <row r="57" spans="1:10" s="2" customFormat="1" ht="15.95" customHeight="1" x14ac:dyDescent="0.25">
      <c r="A57" s="4" t="s">
        <v>26</v>
      </c>
      <c r="B57" s="4" t="s">
        <v>183</v>
      </c>
      <c r="C57" s="4" t="s">
        <v>79</v>
      </c>
      <c r="D57" s="4" t="s">
        <v>188</v>
      </c>
      <c r="E57" s="4" t="s">
        <v>189</v>
      </c>
      <c r="F57" s="5">
        <v>800000</v>
      </c>
      <c r="G57" s="5">
        <v>800000</v>
      </c>
      <c r="H57" s="5">
        <v>353657.31</v>
      </c>
      <c r="I57" s="5">
        <v>446342.69</v>
      </c>
      <c r="J57" s="5">
        <v>44.207163749999999</v>
      </c>
    </row>
    <row r="58" spans="1:10" s="2" customFormat="1" ht="15.95" customHeight="1" x14ac:dyDescent="0.25">
      <c r="A58" s="4" t="s">
        <v>26</v>
      </c>
      <c r="B58" s="4" t="s">
        <v>183</v>
      </c>
      <c r="C58" s="4" t="s">
        <v>79</v>
      </c>
      <c r="D58" s="4" t="s">
        <v>190</v>
      </c>
      <c r="E58" s="4" t="s">
        <v>191</v>
      </c>
      <c r="F58" s="5">
        <v>250000</v>
      </c>
      <c r="G58" s="5">
        <v>250000</v>
      </c>
      <c r="H58" s="5">
        <v>19069.599999999999</v>
      </c>
      <c r="I58" s="5">
        <v>230930.4</v>
      </c>
      <c r="J58" s="5">
        <v>7.62784</v>
      </c>
    </row>
    <row r="59" spans="1:10" s="2" customFormat="1" ht="15.95" customHeight="1" x14ac:dyDescent="0.25">
      <c r="A59" s="4" t="s">
        <v>26</v>
      </c>
      <c r="B59" s="4" t="s">
        <v>183</v>
      </c>
      <c r="C59" s="4" t="s">
        <v>79</v>
      </c>
      <c r="D59" s="4" t="s">
        <v>192</v>
      </c>
      <c r="E59" s="4" t="s">
        <v>193</v>
      </c>
      <c r="F59" s="5">
        <v>100000</v>
      </c>
      <c r="G59" s="5">
        <v>100000</v>
      </c>
      <c r="H59" s="5">
        <v>96833.82</v>
      </c>
      <c r="I59" s="5">
        <v>3166.18</v>
      </c>
      <c r="J59" s="5">
        <v>96.833820000000003</v>
      </c>
    </row>
    <row r="60" spans="1:10" s="2" customFormat="1" ht="15.95" customHeight="1" x14ac:dyDescent="0.25">
      <c r="A60" s="4" t="s">
        <v>26</v>
      </c>
      <c r="B60" s="4" t="s">
        <v>183</v>
      </c>
      <c r="C60" s="4" t="s">
        <v>79</v>
      </c>
      <c r="D60" s="4" t="s">
        <v>194</v>
      </c>
      <c r="E60" s="4" t="s">
        <v>195</v>
      </c>
      <c r="F60" s="5">
        <v>150000</v>
      </c>
      <c r="G60" s="5">
        <v>150000</v>
      </c>
      <c r="H60" s="5">
        <v>41147.58</v>
      </c>
      <c r="I60" s="5">
        <v>108852.42</v>
      </c>
      <c r="J60" s="5">
        <v>27.431719999999999</v>
      </c>
    </row>
    <row r="61" spans="1:10" s="2" customFormat="1" ht="15.95" customHeight="1" x14ac:dyDescent="0.25">
      <c r="A61" s="4" t="s">
        <v>26</v>
      </c>
      <c r="B61" s="4" t="s">
        <v>183</v>
      </c>
      <c r="C61" s="4" t="s">
        <v>79</v>
      </c>
      <c r="D61" s="4" t="s">
        <v>196</v>
      </c>
      <c r="E61" s="4" t="s">
        <v>197</v>
      </c>
      <c r="F61" s="5">
        <v>150000</v>
      </c>
      <c r="G61" s="5">
        <v>150000</v>
      </c>
      <c r="H61" s="5">
        <v>3400</v>
      </c>
      <c r="I61" s="5">
        <v>146600</v>
      </c>
      <c r="J61" s="5">
        <v>2.2666666666666666</v>
      </c>
    </row>
    <row r="62" spans="1:10" s="2" customFormat="1" ht="15.95" customHeight="1" x14ac:dyDescent="0.25">
      <c r="A62" s="4" t="s">
        <v>26</v>
      </c>
      <c r="B62" s="4" t="s">
        <v>183</v>
      </c>
      <c r="C62" s="4" t="s">
        <v>79</v>
      </c>
      <c r="D62" s="4" t="s">
        <v>198</v>
      </c>
      <c r="E62" s="4" t="s">
        <v>199</v>
      </c>
      <c r="F62" s="5">
        <v>150000</v>
      </c>
      <c r="G62" s="5">
        <v>150000</v>
      </c>
      <c r="H62" s="5">
        <v>24331.8</v>
      </c>
      <c r="I62" s="5">
        <v>125668.2</v>
      </c>
      <c r="J62" s="5">
        <v>16.2212</v>
      </c>
    </row>
    <row r="63" spans="1:10" s="2" customFormat="1" ht="15.95" customHeight="1" x14ac:dyDescent="0.25">
      <c r="A63" s="4" t="s">
        <v>26</v>
      </c>
      <c r="B63" s="4" t="s">
        <v>183</v>
      </c>
      <c r="C63" s="4" t="s">
        <v>79</v>
      </c>
      <c r="D63" s="4" t="s">
        <v>200</v>
      </c>
      <c r="E63" s="4" t="s">
        <v>201</v>
      </c>
      <c r="F63" s="5">
        <v>100000</v>
      </c>
      <c r="G63" s="5">
        <v>100000</v>
      </c>
      <c r="H63" s="5">
        <v>73817.09</v>
      </c>
      <c r="I63" s="5">
        <v>26182.91</v>
      </c>
      <c r="J63" s="5">
        <v>73.817089999999993</v>
      </c>
    </row>
    <row r="64" spans="1:10" s="2" customFormat="1" ht="15.95" customHeight="1" x14ac:dyDescent="0.25">
      <c r="A64" s="4" t="s">
        <v>26</v>
      </c>
      <c r="B64" s="4" t="s">
        <v>183</v>
      </c>
      <c r="C64" s="4" t="s">
        <v>79</v>
      </c>
      <c r="D64" s="4" t="s">
        <v>202</v>
      </c>
      <c r="E64" s="4" t="s">
        <v>203</v>
      </c>
      <c r="F64" s="5">
        <v>50000</v>
      </c>
      <c r="G64" s="5">
        <v>50000</v>
      </c>
      <c r="H64" s="5">
        <v>1616.56</v>
      </c>
      <c r="I64" s="5">
        <v>48383.44</v>
      </c>
      <c r="J64" s="5">
        <v>3.23312</v>
      </c>
    </row>
    <row r="65" spans="1:10" s="2" customFormat="1" ht="15.95" customHeight="1" x14ac:dyDescent="0.25">
      <c r="A65" s="4" t="s">
        <v>26</v>
      </c>
      <c r="B65" s="4" t="s">
        <v>183</v>
      </c>
      <c r="C65" s="4" t="s">
        <v>79</v>
      </c>
      <c r="D65" s="4" t="s">
        <v>204</v>
      </c>
      <c r="E65" s="4" t="s">
        <v>205</v>
      </c>
      <c r="F65" s="5">
        <v>100000</v>
      </c>
      <c r="G65" s="5">
        <v>100000</v>
      </c>
      <c r="H65" s="5">
        <v>8577.69</v>
      </c>
      <c r="I65" s="5">
        <v>91422.31</v>
      </c>
      <c r="J65" s="5">
        <v>8.5776900000000005</v>
      </c>
    </row>
    <row r="66" spans="1:10" s="2" customFormat="1" ht="15.95" customHeight="1" x14ac:dyDescent="0.25">
      <c r="A66" s="4" t="s">
        <v>26</v>
      </c>
      <c r="B66" s="4" t="s">
        <v>183</v>
      </c>
      <c r="C66" s="4" t="s">
        <v>79</v>
      </c>
      <c r="D66" s="4" t="s">
        <v>206</v>
      </c>
      <c r="E66" s="4" t="s">
        <v>207</v>
      </c>
      <c r="F66" s="5">
        <v>50000</v>
      </c>
      <c r="G66" s="5">
        <v>50000</v>
      </c>
      <c r="H66" s="5">
        <v>0</v>
      </c>
      <c r="I66" s="5">
        <v>50000</v>
      </c>
      <c r="J66" s="5">
        <v>0</v>
      </c>
    </row>
    <row r="67" spans="1:10" s="2" customFormat="1" ht="15.95" customHeight="1" x14ac:dyDescent="0.25">
      <c r="A67" s="4" t="s">
        <v>26</v>
      </c>
      <c r="B67" s="4" t="s">
        <v>183</v>
      </c>
      <c r="C67" s="4" t="s">
        <v>79</v>
      </c>
      <c r="D67" s="4" t="s">
        <v>208</v>
      </c>
      <c r="E67" s="4" t="s">
        <v>209</v>
      </c>
      <c r="F67" s="5">
        <v>50000</v>
      </c>
      <c r="G67" s="5">
        <v>50000</v>
      </c>
      <c r="H67" s="5">
        <v>2681</v>
      </c>
      <c r="I67" s="5">
        <v>47319</v>
      </c>
      <c r="J67" s="5">
        <v>5.3620000000000001</v>
      </c>
    </row>
    <row r="68" spans="1:10" s="2" customFormat="1" ht="15.95" customHeight="1" x14ac:dyDescent="0.25">
      <c r="A68" s="4" t="s">
        <v>26</v>
      </c>
      <c r="B68" s="4" t="s">
        <v>183</v>
      </c>
      <c r="C68" s="4" t="s">
        <v>79</v>
      </c>
      <c r="D68" s="4" t="s">
        <v>210</v>
      </c>
      <c r="E68" s="4" t="s">
        <v>211</v>
      </c>
      <c r="F68" s="5">
        <v>100000</v>
      </c>
      <c r="G68" s="5">
        <v>100000</v>
      </c>
      <c r="H68" s="5">
        <v>11393</v>
      </c>
      <c r="I68" s="5">
        <v>88607</v>
      </c>
      <c r="J68" s="5">
        <v>11.393000000000001</v>
      </c>
    </row>
    <row r="69" spans="1:10" s="2" customFormat="1" ht="15.95" customHeight="1" x14ac:dyDescent="0.25">
      <c r="A69" s="4" t="s">
        <v>26</v>
      </c>
      <c r="B69" s="4" t="s">
        <v>183</v>
      </c>
      <c r="C69" s="4" t="s">
        <v>79</v>
      </c>
      <c r="D69" s="4" t="s">
        <v>212</v>
      </c>
      <c r="E69" s="4" t="s">
        <v>213</v>
      </c>
      <c r="F69" s="5">
        <v>50000</v>
      </c>
      <c r="G69" s="5">
        <v>50000</v>
      </c>
      <c r="H69" s="5">
        <v>0</v>
      </c>
      <c r="I69" s="5">
        <v>50000</v>
      </c>
      <c r="J69" s="5">
        <v>0</v>
      </c>
    </row>
    <row r="70" spans="1:10" s="2" customFormat="1" ht="15.95" customHeight="1" x14ac:dyDescent="0.25">
      <c r="A70" s="4" t="s">
        <v>26</v>
      </c>
      <c r="B70" s="4" t="s">
        <v>183</v>
      </c>
      <c r="C70" s="4" t="s">
        <v>79</v>
      </c>
      <c r="D70" s="4" t="s">
        <v>214</v>
      </c>
      <c r="E70" s="4" t="s">
        <v>215</v>
      </c>
      <c r="F70" s="5">
        <v>50000</v>
      </c>
      <c r="G70" s="5">
        <v>50000</v>
      </c>
      <c r="H70" s="5">
        <v>0</v>
      </c>
      <c r="I70" s="5">
        <v>50000</v>
      </c>
      <c r="J70" s="5">
        <v>0</v>
      </c>
    </row>
    <row r="71" spans="1:10" s="2" customFormat="1" ht="15.95" customHeight="1" x14ac:dyDescent="0.25">
      <c r="A71" s="4" t="s">
        <v>26</v>
      </c>
      <c r="B71" s="4" t="s">
        <v>183</v>
      </c>
      <c r="C71" s="4" t="s">
        <v>79</v>
      </c>
      <c r="D71" s="4" t="s">
        <v>216</v>
      </c>
      <c r="E71" s="4" t="s">
        <v>217</v>
      </c>
      <c r="F71" s="5">
        <v>100000</v>
      </c>
      <c r="G71" s="5">
        <v>100000</v>
      </c>
      <c r="H71" s="5">
        <v>0</v>
      </c>
      <c r="I71" s="5">
        <v>100000</v>
      </c>
      <c r="J71" s="5">
        <v>0</v>
      </c>
    </row>
    <row r="72" spans="1:10" s="2" customFormat="1" ht="15.95" customHeight="1" x14ac:dyDescent="0.25">
      <c r="A72" s="4" t="s">
        <v>26</v>
      </c>
      <c r="B72" s="4" t="s">
        <v>183</v>
      </c>
      <c r="C72" s="4" t="s">
        <v>79</v>
      </c>
      <c r="D72" s="4" t="s">
        <v>218</v>
      </c>
      <c r="E72" s="4" t="s">
        <v>219</v>
      </c>
      <c r="F72" s="5">
        <v>800000</v>
      </c>
      <c r="G72" s="5">
        <v>800000</v>
      </c>
      <c r="H72" s="5">
        <v>68300</v>
      </c>
      <c r="I72" s="5">
        <v>731700</v>
      </c>
      <c r="J72" s="5">
        <v>8.5374999999999996</v>
      </c>
    </row>
    <row r="73" spans="1:10" s="2" customFormat="1" ht="15.95" customHeight="1" x14ac:dyDescent="0.25">
      <c r="A73" s="4" t="s">
        <v>26</v>
      </c>
      <c r="B73" s="4" t="s">
        <v>183</v>
      </c>
      <c r="C73" s="4" t="s">
        <v>79</v>
      </c>
      <c r="D73" s="4" t="s">
        <v>220</v>
      </c>
      <c r="E73" s="4" t="s">
        <v>221</v>
      </c>
      <c r="F73" s="5">
        <v>0</v>
      </c>
      <c r="G73" s="5">
        <v>750000</v>
      </c>
      <c r="H73" s="5">
        <v>0</v>
      </c>
      <c r="I73" s="5">
        <v>750000</v>
      </c>
      <c r="J73" s="5">
        <v>0</v>
      </c>
    </row>
    <row r="74" spans="1:10" s="2" customFormat="1" ht="15.95" customHeight="1" x14ac:dyDescent="0.25">
      <c r="A74" s="4" t="s">
        <v>26</v>
      </c>
      <c r="B74" s="4" t="s">
        <v>183</v>
      </c>
      <c r="C74" s="4" t="s">
        <v>79</v>
      </c>
      <c r="D74" s="4" t="s">
        <v>222</v>
      </c>
      <c r="E74" s="4" t="s">
        <v>223</v>
      </c>
      <c r="F74" s="5">
        <v>100000</v>
      </c>
      <c r="G74" s="5">
        <v>100000</v>
      </c>
      <c r="H74" s="5">
        <v>15240.75</v>
      </c>
      <c r="I74" s="5">
        <v>84759.25</v>
      </c>
      <c r="J74" s="5">
        <v>15.24075</v>
      </c>
    </row>
    <row r="75" spans="1:10" s="2" customFormat="1" ht="15.95" customHeight="1" x14ac:dyDescent="0.25">
      <c r="A75" s="4" t="s">
        <v>26</v>
      </c>
      <c r="B75" s="4" t="s">
        <v>224</v>
      </c>
      <c r="C75" s="4" t="s">
        <v>79</v>
      </c>
      <c r="D75" s="4" t="s">
        <v>225</v>
      </c>
      <c r="E75" s="4" t="s">
        <v>226</v>
      </c>
      <c r="F75" s="5">
        <v>100000</v>
      </c>
      <c r="G75" s="5">
        <v>100000</v>
      </c>
      <c r="H75" s="5">
        <v>33234.089999999997</v>
      </c>
      <c r="I75" s="5">
        <v>66765.91</v>
      </c>
      <c r="J75" s="5">
        <v>33.234090000000002</v>
      </c>
    </row>
    <row r="76" spans="1:10" s="2" customFormat="1" ht="15.95" customHeight="1" x14ac:dyDescent="0.25">
      <c r="A76" s="4" t="s">
        <v>26</v>
      </c>
      <c r="B76" s="4" t="s">
        <v>224</v>
      </c>
      <c r="C76" s="4" t="s">
        <v>79</v>
      </c>
      <c r="D76" s="4" t="s">
        <v>227</v>
      </c>
      <c r="E76" s="4" t="s">
        <v>228</v>
      </c>
      <c r="F76" s="5">
        <v>500000</v>
      </c>
      <c r="G76" s="5">
        <v>500000</v>
      </c>
      <c r="H76" s="5">
        <v>40146.589999999997</v>
      </c>
      <c r="I76" s="5">
        <v>459853.41</v>
      </c>
      <c r="J76" s="5">
        <v>8.029318</v>
      </c>
    </row>
    <row r="77" spans="1:10" s="2" customFormat="1" ht="15.95" customHeight="1" x14ac:dyDescent="0.25">
      <c r="A77" s="4" t="s">
        <v>26</v>
      </c>
      <c r="B77" s="4" t="s">
        <v>229</v>
      </c>
      <c r="C77" s="4" t="s">
        <v>79</v>
      </c>
      <c r="D77" s="4" t="s">
        <v>230</v>
      </c>
      <c r="E77" s="4" t="s">
        <v>231</v>
      </c>
      <c r="F77" s="5">
        <v>70000</v>
      </c>
      <c r="G77" s="5">
        <v>70000</v>
      </c>
      <c r="H77" s="5">
        <v>4602</v>
      </c>
      <c r="I77" s="5">
        <v>65398</v>
      </c>
      <c r="J77" s="5">
        <v>6.5742857142857138</v>
      </c>
    </row>
    <row r="78" spans="1:10" s="2" customFormat="1" ht="15.95" customHeight="1" x14ac:dyDescent="0.25">
      <c r="A78" s="4" t="s">
        <v>26</v>
      </c>
      <c r="B78" s="4" t="s">
        <v>229</v>
      </c>
      <c r="C78" s="4" t="s">
        <v>79</v>
      </c>
      <c r="D78" s="4" t="s">
        <v>232</v>
      </c>
      <c r="E78" s="4" t="s">
        <v>233</v>
      </c>
      <c r="F78" s="5">
        <v>100000</v>
      </c>
      <c r="G78" s="5">
        <v>100000</v>
      </c>
      <c r="H78" s="5">
        <v>0</v>
      </c>
      <c r="I78" s="5">
        <v>100000</v>
      </c>
      <c r="J78" s="5">
        <v>0</v>
      </c>
    </row>
    <row r="79" spans="1:10" s="2" customFormat="1" ht="15.95" customHeight="1" x14ac:dyDescent="0.25">
      <c r="A79" s="4" t="s">
        <v>26</v>
      </c>
      <c r="B79" s="4" t="s">
        <v>229</v>
      </c>
      <c r="C79" s="4" t="s">
        <v>79</v>
      </c>
      <c r="D79" s="4" t="s">
        <v>234</v>
      </c>
      <c r="E79" s="4" t="s">
        <v>235</v>
      </c>
      <c r="F79" s="5">
        <v>200000</v>
      </c>
      <c r="G79" s="5">
        <v>200000</v>
      </c>
      <c r="H79" s="5">
        <v>613</v>
      </c>
      <c r="I79" s="5">
        <v>199387</v>
      </c>
      <c r="J79" s="5">
        <v>0.30649999999999999</v>
      </c>
    </row>
    <row r="80" spans="1:10" s="2" customFormat="1" ht="15.95" customHeight="1" x14ac:dyDescent="0.25">
      <c r="A80" s="4" t="s">
        <v>26</v>
      </c>
      <c r="B80" s="4" t="s">
        <v>236</v>
      </c>
      <c r="C80" s="4" t="s">
        <v>79</v>
      </c>
      <c r="D80" s="4" t="s">
        <v>237</v>
      </c>
      <c r="E80" s="4" t="s">
        <v>238</v>
      </c>
      <c r="F80" s="5">
        <v>30000</v>
      </c>
      <c r="G80" s="5">
        <v>30000</v>
      </c>
      <c r="H80" s="5">
        <v>0</v>
      </c>
      <c r="I80" s="5">
        <v>30000</v>
      </c>
      <c r="J80" s="5">
        <v>0</v>
      </c>
    </row>
    <row r="81" spans="1:10" s="2" customFormat="1" ht="15.95" customHeight="1" x14ac:dyDescent="0.25">
      <c r="A81" s="85" t="s">
        <v>239</v>
      </c>
      <c r="B81" s="85"/>
      <c r="C81" s="85"/>
      <c r="D81" s="85"/>
      <c r="E81" s="85"/>
      <c r="F81" s="6">
        <v>10300000</v>
      </c>
      <c r="G81" s="6">
        <v>11050000</v>
      </c>
      <c r="H81" s="6">
        <v>3203218.85</v>
      </c>
      <c r="I81" s="6">
        <v>7846781.1500000004</v>
      </c>
      <c r="J81" s="6">
        <v>28.99</v>
      </c>
    </row>
    <row r="82" spans="1:10" s="2" customFormat="1" ht="15.95" customHeight="1" x14ac:dyDescent="0.25">
      <c r="A82" s="4" t="s">
        <v>28</v>
      </c>
      <c r="B82" s="4" t="s">
        <v>240</v>
      </c>
      <c r="C82" s="4" t="s">
        <v>79</v>
      </c>
      <c r="D82" s="4" t="s">
        <v>241</v>
      </c>
      <c r="E82" s="4" t="s">
        <v>242</v>
      </c>
      <c r="F82" s="5">
        <v>150000</v>
      </c>
      <c r="G82" s="5">
        <v>242000</v>
      </c>
      <c r="H82" s="5">
        <v>209582</v>
      </c>
      <c r="I82" s="5">
        <v>32418</v>
      </c>
      <c r="J82" s="5">
        <v>86.604132231404961</v>
      </c>
    </row>
    <row r="83" spans="1:10" s="2" customFormat="1" ht="15.95" customHeight="1" x14ac:dyDescent="0.25">
      <c r="A83" s="4" t="s">
        <v>28</v>
      </c>
      <c r="B83" s="4" t="s">
        <v>243</v>
      </c>
      <c r="C83" s="4" t="s">
        <v>79</v>
      </c>
      <c r="D83" s="4" t="s">
        <v>244</v>
      </c>
      <c r="E83" s="4" t="s">
        <v>245</v>
      </c>
      <c r="F83" s="5">
        <v>350000</v>
      </c>
      <c r="G83" s="5">
        <v>500000</v>
      </c>
      <c r="H83" s="5">
        <v>188834.09</v>
      </c>
      <c r="I83" s="5">
        <v>311165.90999999997</v>
      </c>
      <c r="J83" s="5">
        <v>37.766818000000001</v>
      </c>
    </row>
    <row r="84" spans="1:10" s="2" customFormat="1" ht="15.95" customHeight="1" x14ac:dyDescent="0.25">
      <c r="A84" s="4" t="s">
        <v>28</v>
      </c>
      <c r="B84" s="4" t="s">
        <v>246</v>
      </c>
      <c r="C84" s="4" t="s">
        <v>79</v>
      </c>
      <c r="D84" s="4" t="s">
        <v>247</v>
      </c>
      <c r="E84" s="4" t="s">
        <v>248</v>
      </c>
      <c r="F84" s="5">
        <v>200000</v>
      </c>
      <c r="G84" s="5">
        <v>200000</v>
      </c>
      <c r="H84" s="5">
        <v>113958</v>
      </c>
      <c r="I84" s="5">
        <v>86042</v>
      </c>
      <c r="J84" s="5">
        <v>56.978999999999999</v>
      </c>
    </row>
    <row r="85" spans="1:10" s="2" customFormat="1" ht="15.95" customHeight="1" x14ac:dyDescent="0.25">
      <c r="A85" s="4" t="s">
        <v>28</v>
      </c>
      <c r="B85" s="4" t="s">
        <v>246</v>
      </c>
      <c r="C85" s="4" t="s">
        <v>79</v>
      </c>
      <c r="D85" s="4" t="s">
        <v>249</v>
      </c>
      <c r="E85" s="4" t="s">
        <v>250</v>
      </c>
      <c r="F85" s="5">
        <v>100000</v>
      </c>
      <c r="G85" s="5">
        <v>200000</v>
      </c>
      <c r="H85" s="5">
        <v>93957</v>
      </c>
      <c r="I85" s="5">
        <v>106043</v>
      </c>
      <c r="J85" s="5">
        <v>46.978499999999997</v>
      </c>
    </row>
    <row r="86" spans="1:10" s="2" customFormat="1" ht="15.95" customHeight="1" x14ac:dyDescent="0.25">
      <c r="A86" s="4" t="s">
        <v>28</v>
      </c>
      <c r="B86" s="4" t="s">
        <v>246</v>
      </c>
      <c r="C86" s="4" t="s">
        <v>79</v>
      </c>
      <c r="D86" s="4" t="s">
        <v>251</v>
      </c>
      <c r="E86" s="4" t="s">
        <v>252</v>
      </c>
      <c r="F86" s="5">
        <v>50000</v>
      </c>
      <c r="G86" s="5">
        <v>50000</v>
      </c>
      <c r="H86" s="5">
        <v>0</v>
      </c>
      <c r="I86" s="5">
        <v>50000</v>
      </c>
      <c r="J86" s="5">
        <v>0</v>
      </c>
    </row>
    <row r="87" spans="1:10" s="2" customFormat="1" ht="15.95" customHeight="1" x14ac:dyDescent="0.25">
      <c r="A87" s="4" t="s">
        <v>28</v>
      </c>
      <c r="B87" s="4" t="s">
        <v>253</v>
      </c>
      <c r="C87" s="4" t="s">
        <v>79</v>
      </c>
      <c r="D87" s="4" t="s">
        <v>254</v>
      </c>
      <c r="E87" s="4" t="s">
        <v>255</v>
      </c>
      <c r="F87" s="5">
        <v>30000</v>
      </c>
      <c r="G87" s="5">
        <v>30000</v>
      </c>
      <c r="H87" s="5">
        <v>4766</v>
      </c>
      <c r="I87" s="5">
        <v>25234</v>
      </c>
      <c r="J87" s="5">
        <v>15.886666666666667</v>
      </c>
    </row>
    <row r="88" spans="1:10" s="2" customFormat="1" ht="15.95" customHeight="1" x14ac:dyDescent="0.25">
      <c r="A88" s="85" t="s">
        <v>256</v>
      </c>
      <c r="B88" s="85"/>
      <c r="C88" s="85"/>
      <c r="D88" s="85"/>
      <c r="E88" s="85"/>
      <c r="F88" s="6">
        <v>880000</v>
      </c>
      <c r="G88" s="6">
        <v>1222000</v>
      </c>
      <c r="H88" s="6">
        <v>611097.09</v>
      </c>
      <c r="I88" s="6">
        <v>610902.91</v>
      </c>
      <c r="J88" s="6">
        <v>50.01</v>
      </c>
    </row>
    <row r="89" spans="1:10" s="2" customFormat="1" ht="15.95" customHeight="1" x14ac:dyDescent="0.25">
      <c r="A89" s="4" t="s">
        <v>34</v>
      </c>
      <c r="B89" s="4" t="s">
        <v>257</v>
      </c>
      <c r="C89" s="4" t="s">
        <v>79</v>
      </c>
      <c r="D89" s="4" t="s">
        <v>258</v>
      </c>
      <c r="E89" s="4" t="s">
        <v>35</v>
      </c>
      <c r="F89" s="5">
        <v>20000</v>
      </c>
      <c r="G89" s="5">
        <v>350000</v>
      </c>
      <c r="H89" s="5">
        <v>0</v>
      </c>
      <c r="I89" s="5">
        <v>350000</v>
      </c>
      <c r="J89" s="5">
        <v>0</v>
      </c>
    </row>
    <row r="90" spans="1:10" s="2" customFormat="1" ht="15.95" customHeight="1" x14ac:dyDescent="0.25">
      <c r="A90" s="85" t="s">
        <v>259</v>
      </c>
      <c r="B90" s="85"/>
      <c r="C90" s="85"/>
      <c r="D90" s="85"/>
      <c r="E90" s="85"/>
      <c r="F90" s="6">
        <v>20000</v>
      </c>
      <c r="G90" s="6">
        <v>350000</v>
      </c>
      <c r="H90" s="6">
        <v>0</v>
      </c>
      <c r="I90" s="6">
        <v>350000</v>
      </c>
      <c r="J90" s="6">
        <v>0</v>
      </c>
    </row>
    <row r="91" spans="1:10" s="2" customFormat="1" ht="15.95" customHeight="1" x14ac:dyDescent="0.25">
      <c r="A91" s="4" t="s">
        <v>36</v>
      </c>
      <c r="B91" s="4" t="s">
        <v>260</v>
      </c>
      <c r="C91" s="4" t="s">
        <v>79</v>
      </c>
      <c r="D91" s="4" t="s">
        <v>261</v>
      </c>
      <c r="E91" s="4" t="s">
        <v>262</v>
      </c>
      <c r="F91" s="5">
        <v>400000</v>
      </c>
      <c r="G91" s="5">
        <v>400000</v>
      </c>
      <c r="H91" s="5">
        <v>209250.56</v>
      </c>
      <c r="I91" s="5">
        <v>190749.44</v>
      </c>
      <c r="J91" s="5">
        <v>52.312640000000002</v>
      </c>
    </row>
    <row r="92" spans="1:10" s="2" customFormat="1" ht="15.95" customHeight="1" x14ac:dyDescent="0.25">
      <c r="A92" s="4" t="s">
        <v>36</v>
      </c>
      <c r="B92" s="4" t="s">
        <v>260</v>
      </c>
      <c r="C92" s="4" t="s">
        <v>79</v>
      </c>
      <c r="D92" s="4" t="s">
        <v>263</v>
      </c>
      <c r="E92" s="4" t="s">
        <v>264</v>
      </c>
      <c r="F92" s="5">
        <v>100000</v>
      </c>
      <c r="G92" s="5">
        <v>34500</v>
      </c>
      <c r="H92" s="5">
        <v>9841</v>
      </c>
      <c r="I92" s="5">
        <v>24659</v>
      </c>
      <c r="J92" s="5">
        <v>28.524637681159419</v>
      </c>
    </row>
    <row r="93" spans="1:10" s="2" customFormat="1" ht="15.95" customHeight="1" x14ac:dyDescent="0.25">
      <c r="A93" s="85" t="s">
        <v>265</v>
      </c>
      <c r="B93" s="85"/>
      <c r="C93" s="85"/>
      <c r="D93" s="85"/>
      <c r="E93" s="85"/>
      <c r="F93" s="6">
        <v>500000</v>
      </c>
      <c r="G93" s="6">
        <v>434500</v>
      </c>
      <c r="H93" s="6">
        <v>219091.56</v>
      </c>
      <c r="I93" s="6">
        <v>215408.44</v>
      </c>
      <c r="J93" s="6">
        <v>50.42</v>
      </c>
    </row>
    <row r="94" spans="1:10" s="2" customFormat="1" ht="15.95" customHeight="1" x14ac:dyDescent="0.25">
      <c r="A94" s="4" t="s">
        <v>38</v>
      </c>
      <c r="B94" s="4" t="s">
        <v>266</v>
      </c>
      <c r="C94" s="4" t="s">
        <v>79</v>
      </c>
      <c r="D94" s="4" t="s">
        <v>267</v>
      </c>
      <c r="E94" s="4" t="s">
        <v>268</v>
      </c>
      <c r="F94" s="5">
        <v>120000</v>
      </c>
      <c r="G94" s="5">
        <v>120000</v>
      </c>
      <c r="H94" s="5">
        <v>20564.37</v>
      </c>
      <c r="I94" s="5">
        <v>99435.63</v>
      </c>
      <c r="J94" s="5">
        <v>17.136975</v>
      </c>
    </row>
    <row r="95" spans="1:10" s="2" customFormat="1" ht="15.95" customHeight="1" x14ac:dyDescent="0.25">
      <c r="A95" s="85" t="s">
        <v>269</v>
      </c>
      <c r="B95" s="85"/>
      <c r="C95" s="85"/>
      <c r="D95" s="85"/>
      <c r="E95" s="85"/>
      <c r="F95" s="6">
        <v>120000</v>
      </c>
      <c r="G95" s="6">
        <v>120000</v>
      </c>
      <c r="H95" s="6">
        <v>20564.37</v>
      </c>
      <c r="I95" s="6">
        <v>99435.63</v>
      </c>
      <c r="J95" s="6">
        <v>17.14</v>
      </c>
    </row>
    <row r="96" spans="1:10" s="2" customFormat="1" ht="15.95" customHeight="1" x14ac:dyDescent="0.25">
      <c r="A96" s="4" t="s">
        <v>40</v>
      </c>
      <c r="B96" s="4" t="s">
        <v>270</v>
      </c>
      <c r="C96" s="4" t="s">
        <v>79</v>
      </c>
      <c r="D96" s="4" t="s">
        <v>271</v>
      </c>
      <c r="E96" s="4" t="s">
        <v>272</v>
      </c>
      <c r="F96" s="5">
        <v>540000</v>
      </c>
      <c r="G96" s="5">
        <v>540000</v>
      </c>
      <c r="H96" s="5">
        <v>7894.34</v>
      </c>
      <c r="I96" s="5">
        <v>532105.66</v>
      </c>
      <c r="J96" s="5">
        <v>1.4619148148148149</v>
      </c>
    </row>
    <row r="97" spans="1:10" s="2" customFormat="1" ht="15.95" customHeight="1" x14ac:dyDescent="0.25">
      <c r="A97" s="4" t="s">
        <v>40</v>
      </c>
      <c r="B97" s="4" t="s">
        <v>270</v>
      </c>
      <c r="C97" s="4" t="s">
        <v>79</v>
      </c>
      <c r="D97" s="4" t="s">
        <v>273</v>
      </c>
      <c r="E97" s="4" t="s">
        <v>274</v>
      </c>
      <c r="F97" s="5">
        <v>600000</v>
      </c>
      <c r="G97" s="5">
        <v>600000</v>
      </c>
      <c r="H97" s="5">
        <v>176598.17</v>
      </c>
      <c r="I97" s="5">
        <v>423401.83</v>
      </c>
      <c r="J97" s="5">
        <v>29.433028333333333</v>
      </c>
    </row>
    <row r="98" spans="1:10" s="2" customFormat="1" ht="15.95" customHeight="1" x14ac:dyDescent="0.25">
      <c r="A98" s="4" t="s">
        <v>40</v>
      </c>
      <c r="B98" s="4" t="s">
        <v>270</v>
      </c>
      <c r="C98" s="4" t="s">
        <v>79</v>
      </c>
      <c r="D98" s="4" t="s">
        <v>275</v>
      </c>
      <c r="E98" s="4" t="s">
        <v>276</v>
      </c>
      <c r="F98" s="5">
        <v>100000</v>
      </c>
      <c r="G98" s="5">
        <v>100000</v>
      </c>
      <c r="H98" s="5">
        <v>0</v>
      </c>
      <c r="I98" s="5">
        <v>100000</v>
      </c>
      <c r="J98" s="5">
        <v>0</v>
      </c>
    </row>
    <row r="99" spans="1:10" s="2" customFormat="1" ht="15.95" customHeight="1" x14ac:dyDescent="0.25">
      <c r="A99" s="85" t="s">
        <v>277</v>
      </c>
      <c r="B99" s="85"/>
      <c r="C99" s="85"/>
      <c r="D99" s="85"/>
      <c r="E99" s="85"/>
      <c r="F99" s="6">
        <v>1240000</v>
      </c>
      <c r="G99" s="6">
        <v>1240000</v>
      </c>
      <c r="H99" s="6">
        <v>184492.51</v>
      </c>
      <c r="I99" s="6">
        <v>1055507.49</v>
      </c>
      <c r="J99" s="6">
        <v>14.88</v>
      </c>
    </row>
    <row r="100" spans="1:10" s="2" customFormat="1" ht="15.95" customHeight="1" x14ac:dyDescent="0.25">
      <c r="A100" s="85" t="s">
        <v>48</v>
      </c>
      <c r="B100" s="85"/>
      <c r="C100" s="85"/>
      <c r="D100" s="85"/>
      <c r="E100" s="85"/>
      <c r="F100" s="6">
        <v>48748000</v>
      </c>
      <c r="G100" s="6">
        <v>50136500</v>
      </c>
      <c r="H100" s="6">
        <v>13798137.310000001</v>
      </c>
      <c r="I100" s="6">
        <v>36338362.689999998</v>
      </c>
      <c r="J100" s="6">
        <v>27.52</v>
      </c>
    </row>
  </sheetData>
  <mergeCells count="24">
    <mergeCell ref="F5:J5"/>
    <mergeCell ref="A1:E1"/>
    <mergeCell ref="F1:J1"/>
    <mergeCell ref="A2:E2"/>
    <mergeCell ref="F2:J2"/>
    <mergeCell ref="A3:J3"/>
    <mergeCell ref="A4:J4"/>
    <mergeCell ref="A5:A6"/>
    <mergeCell ref="B5:B6"/>
    <mergeCell ref="C5:C6"/>
    <mergeCell ref="D5:D6"/>
    <mergeCell ref="E5:E6"/>
    <mergeCell ref="A100:E100"/>
    <mergeCell ref="A8:E8"/>
    <mergeCell ref="A20:E20"/>
    <mergeCell ref="A27:E27"/>
    <mergeCell ref="A39:E39"/>
    <mergeCell ref="A53:E53"/>
    <mergeCell ref="A81:E81"/>
    <mergeCell ref="A88:E88"/>
    <mergeCell ref="A90:E90"/>
    <mergeCell ref="A93:E93"/>
    <mergeCell ref="A95:E95"/>
    <mergeCell ref="A99:E99"/>
  </mergeCells>
  <pageMargins left="0.7" right="0.7" top="0.78740157499999996" bottom="0.78740157499999996" header="0.3" footer="0.3"/>
  <pageSetup paperSize="9" scale="58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PŘÍJMY</vt:lpstr>
      <vt:lpstr>BV</vt:lpstr>
      <vt:lpstr>KV</vt:lpstr>
      <vt:lpstr>Financování</vt:lpstr>
      <vt:lpstr>Provozní saldo</vt:lpstr>
      <vt:lpstr>Výsledek hospodařní</vt:lpstr>
      <vt:lpstr>Výdaje ODDÍLY</vt:lpstr>
      <vt:lpstr>Energie</vt:lpstr>
      <vt:lpstr>POL 5171</vt:lpstr>
      <vt:lpstr>Stav BÚ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 Suková</cp:lastModifiedBy>
  <cp:lastPrinted>2025-09-01T10:42:12Z</cp:lastPrinted>
  <dcterms:created xsi:type="dcterms:W3CDTF">2025-08-27T05:45:04Z</dcterms:created>
  <dcterms:modified xsi:type="dcterms:W3CDTF">2025-09-09T08:18:02Z</dcterms:modified>
</cp:coreProperties>
</file>